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9092" windowHeight="8412"/>
  </bookViews>
  <sheets>
    <sheet name="as-of-now" sheetId="2" r:id="rId1"/>
    <sheet name="sorted handicaps" sheetId="4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AE3" i="2"/>
  <c r="AG3" s="1"/>
  <c r="AE2"/>
  <c r="AG2" s="1"/>
  <c r="AE46"/>
  <c r="AG46" s="1"/>
  <c r="AE37"/>
  <c r="AG37" s="1"/>
  <c r="AE36"/>
  <c r="AG36" s="1"/>
  <c r="AE45"/>
  <c r="AG45" s="1"/>
  <c r="AE44"/>
  <c r="AG44" s="1"/>
  <c r="AE33"/>
  <c r="AG33" s="1"/>
  <c r="AE32"/>
  <c r="AG32" s="1"/>
  <c r="AE40"/>
  <c r="AG40" s="1"/>
  <c r="AE30"/>
  <c r="AG30" s="1"/>
  <c r="AE29"/>
  <c r="AG29" s="1"/>
  <c r="AE28"/>
  <c r="AG28" s="1"/>
  <c r="AE41"/>
  <c r="AG41" s="1"/>
  <c r="AE26"/>
  <c r="AG26" s="1"/>
  <c r="AE43"/>
  <c r="AG43" s="1"/>
  <c r="AE24"/>
  <c r="AG24" s="1"/>
  <c r="AE23"/>
  <c r="AG23" s="1"/>
  <c r="AE27"/>
  <c r="AG27" s="1"/>
  <c r="AE21"/>
  <c r="AG21" s="1"/>
  <c r="AE20"/>
  <c r="AG20" s="1"/>
  <c r="AE19"/>
  <c r="AG19" s="1"/>
  <c r="AE18"/>
  <c r="AG18" s="1"/>
  <c r="AE42"/>
  <c r="AG42" s="1"/>
  <c r="AE17"/>
  <c r="AG17" s="1"/>
  <c r="AE16"/>
  <c r="AG16" s="1"/>
  <c r="AE14"/>
  <c r="AG14" s="1"/>
  <c r="AE22"/>
  <c r="AG22" s="1"/>
  <c r="AE12"/>
  <c r="AG12" s="1"/>
  <c r="AE39"/>
  <c r="AG39" s="1"/>
  <c r="AE38"/>
  <c r="AG38" s="1"/>
  <c r="AE34"/>
  <c r="AG34" s="1"/>
  <c r="AE35"/>
  <c r="AG35" s="1"/>
  <c r="AE11"/>
  <c r="AG11" s="1"/>
  <c r="AE6"/>
  <c r="AG6" s="1"/>
  <c r="AE10"/>
  <c r="AG10" s="1"/>
  <c r="AE9"/>
  <c r="AG9" s="1"/>
  <c r="AE8"/>
  <c r="AG8" s="1"/>
  <c r="AE31"/>
  <c r="AG31" s="1"/>
  <c r="AE7"/>
  <c r="AG7" s="1"/>
  <c r="AE25"/>
  <c r="AG25" s="1"/>
  <c r="AE15"/>
  <c r="AG15" s="1"/>
  <c r="AE13"/>
  <c r="AG13" s="1"/>
  <c r="AE5"/>
  <c r="AG5" s="1"/>
  <c r="AE4"/>
  <c r="AG4" s="1"/>
  <c r="AD44"/>
  <c r="AD46"/>
  <c r="AD37"/>
  <c r="AD45"/>
  <c r="AD33"/>
  <c r="AD32"/>
  <c r="AD29"/>
  <c r="AD28"/>
  <c r="AD41"/>
  <c r="AD26"/>
  <c r="AD24"/>
  <c r="AD27"/>
  <c r="AD19"/>
  <c r="AD18"/>
  <c r="AD42"/>
  <c r="AD17"/>
  <c r="AD14"/>
  <c r="AD12"/>
  <c r="AD39"/>
  <c r="AD38"/>
  <c r="AD34"/>
  <c r="AD35"/>
  <c r="AD6"/>
  <c r="AD8"/>
  <c r="AD31"/>
  <c r="AD7"/>
  <c r="AD15"/>
  <c r="AD13"/>
  <c r="X45"/>
  <c r="U45"/>
  <c r="AA44"/>
  <c r="AA42"/>
  <c r="AA6"/>
  <c r="AA31"/>
  <c r="AA17"/>
  <c r="AA46"/>
  <c r="AA37"/>
  <c r="AA36"/>
  <c r="AA45"/>
  <c r="AA33"/>
  <c r="AA32"/>
  <c r="AA40"/>
  <c r="AA30"/>
  <c r="AA29"/>
  <c r="AA28"/>
  <c r="AA41"/>
  <c r="AA26"/>
  <c r="AA43"/>
  <c r="AA24"/>
  <c r="AA23"/>
  <c r="AA27"/>
  <c r="AA21"/>
  <c r="AA20"/>
  <c r="AA19"/>
  <c r="AA18"/>
  <c r="AA16"/>
  <c r="AA14"/>
  <c r="AA22"/>
  <c r="AA12"/>
  <c r="AA39"/>
  <c r="AA38"/>
  <c r="AA34"/>
  <c r="AA35"/>
  <c r="AA11"/>
  <c r="AA10"/>
  <c r="AA9"/>
  <c r="AA8"/>
  <c r="AA7"/>
  <c r="AA25"/>
  <c r="AA15"/>
  <c r="AA13"/>
  <c r="AA5"/>
  <c r="AA4"/>
  <c r="AA3"/>
  <c r="AA2"/>
  <c r="Z44"/>
  <c r="Z6"/>
  <c r="Z46"/>
  <c r="Z37"/>
  <c r="Z45"/>
  <c r="Z40"/>
  <c r="Z28"/>
  <c r="Z43"/>
  <c r="Z24"/>
  <c r="Z27"/>
  <c r="Z19"/>
  <c r="Z18"/>
  <c r="Z14"/>
  <c r="Z39"/>
  <c r="Z34"/>
  <c r="Z35"/>
  <c r="Z7"/>
  <c r="Z25"/>
  <c r="Z13"/>
  <c r="Z4"/>
  <c r="X44"/>
  <c r="X42"/>
  <c r="Z42" s="1"/>
  <c r="X6"/>
  <c r="X31"/>
  <c r="Z31" s="1"/>
  <c r="X17"/>
  <c r="Z17" s="1"/>
  <c r="X46"/>
  <c r="X37"/>
  <c r="X36"/>
  <c r="Z36" s="1"/>
  <c r="X33"/>
  <c r="Z33" s="1"/>
  <c r="X32"/>
  <c r="Z32" s="1"/>
  <c r="X40"/>
  <c r="X30"/>
  <c r="Z30" s="1"/>
  <c r="X29"/>
  <c r="Z29" s="1"/>
  <c r="X28"/>
  <c r="X41"/>
  <c r="Z41" s="1"/>
  <c r="X26"/>
  <c r="Z26" s="1"/>
  <c r="X43"/>
  <c r="X24"/>
  <c r="X23"/>
  <c r="Z23" s="1"/>
  <c r="X27"/>
  <c r="X21"/>
  <c r="Z21" s="1"/>
  <c r="X20"/>
  <c r="Z20" s="1"/>
  <c r="X19"/>
  <c r="X18"/>
  <c r="X16"/>
  <c r="Z16" s="1"/>
  <c r="X14"/>
  <c r="X22"/>
  <c r="Z22" s="1"/>
  <c r="X12"/>
  <c r="Z12" s="1"/>
  <c r="X39"/>
  <c r="X38"/>
  <c r="Z38" s="1"/>
  <c r="X34"/>
  <c r="X35"/>
  <c r="X11"/>
  <c r="Z11" s="1"/>
  <c r="X10"/>
  <c r="Z10" s="1"/>
  <c r="X9"/>
  <c r="Z9" s="1"/>
  <c r="X8"/>
  <c r="Z8" s="1"/>
  <c r="X7"/>
  <c r="X25"/>
  <c r="X15"/>
  <c r="Z15" s="1"/>
  <c r="X13"/>
  <c r="X5"/>
  <c r="Z5" s="1"/>
  <c r="X4"/>
  <c r="X3"/>
  <c r="Z3" s="1"/>
  <c r="X2"/>
  <c r="Z2" s="1"/>
  <c r="W44"/>
  <c r="W42"/>
  <c r="W46"/>
  <c r="W37"/>
  <c r="W45"/>
  <c r="W29"/>
  <c r="W41"/>
  <c r="W43"/>
  <c r="W24"/>
  <c r="W27"/>
  <c r="W39"/>
  <c r="W35"/>
  <c r="W7"/>
  <c r="W25"/>
  <c r="W13"/>
  <c r="J46"/>
  <c r="G46"/>
  <c r="AF44"/>
  <c r="AF42"/>
  <c r="AF6"/>
  <c r="AF31"/>
  <c r="AF17"/>
  <c r="AF25"/>
  <c r="AF32"/>
  <c r="AF33"/>
  <c r="AF24"/>
  <c r="AF39"/>
  <c r="AF26"/>
  <c r="AF23"/>
  <c r="AF41"/>
  <c r="AF45"/>
  <c r="AF46"/>
  <c r="AF37"/>
  <c r="AF36"/>
  <c r="AF40"/>
  <c r="AF30"/>
  <c r="AF29"/>
  <c r="AF28"/>
  <c r="AF43"/>
  <c r="AF27"/>
  <c r="AF21"/>
  <c r="AF20"/>
  <c r="AF19"/>
  <c r="AF18"/>
  <c r="AF16"/>
  <c r="AF14"/>
  <c r="AF22"/>
  <c r="AF12"/>
  <c r="AF38"/>
  <c r="AF34"/>
  <c r="AF35"/>
  <c r="AF11"/>
  <c r="AF10"/>
  <c r="AF9"/>
  <c r="AF3"/>
  <c r="AF8"/>
  <c r="AF7"/>
  <c r="AF15"/>
  <c r="AF13"/>
  <c r="AF5"/>
  <c r="AF4"/>
  <c r="AF2"/>
  <c r="U44"/>
  <c r="U42"/>
  <c r="U6"/>
  <c r="W6" s="1"/>
  <c r="U31"/>
  <c r="W31" s="1"/>
  <c r="U17"/>
  <c r="W17" s="1"/>
  <c r="U25"/>
  <c r="U32"/>
  <c r="W32" s="1"/>
  <c r="U33"/>
  <c r="W33" s="1"/>
  <c r="U24"/>
  <c r="U39"/>
  <c r="U26"/>
  <c r="W26" s="1"/>
  <c r="U23"/>
  <c r="W23" s="1"/>
  <c r="U41"/>
  <c r="U46"/>
  <c r="U37"/>
  <c r="U36"/>
  <c r="W36" s="1"/>
  <c r="U40"/>
  <c r="W40" s="1"/>
  <c r="U30"/>
  <c r="W30" s="1"/>
  <c r="U29"/>
  <c r="U28"/>
  <c r="W28" s="1"/>
  <c r="U43"/>
  <c r="U27"/>
  <c r="U21"/>
  <c r="W21" s="1"/>
  <c r="U20"/>
  <c r="W20" s="1"/>
  <c r="U19"/>
  <c r="W19" s="1"/>
  <c r="U18"/>
  <c r="W18" s="1"/>
  <c r="U16"/>
  <c r="W16" s="1"/>
  <c r="U14"/>
  <c r="W14" s="1"/>
  <c r="U22"/>
  <c r="W22" s="1"/>
  <c r="U12"/>
  <c r="W12" s="1"/>
  <c r="U38"/>
  <c r="W38" s="1"/>
  <c r="U34"/>
  <c r="W34" s="1"/>
  <c r="U35"/>
  <c r="U11"/>
  <c r="W11" s="1"/>
  <c r="U10"/>
  <c r="W10" s="1"/>
  <c r="U9"/>
  <c r="W9" s="1"/>
  <c r="U3"/>
  <c r="W3" s="1"/>
  <c r="U8"/>
  <c r="W8" s="1"/>
  <c r="U13"/>
  <c r="U7"/>
  <c r="U15"/>
  <c r="W15" s="1"/>
  <c r="U5"/>
  <c r="W5" s="1"/>
  <c r="U4"/>
  <c r="W4" s="1"/>
  <c r="U2"/>
  <c r="W2" s="1"/>
  <c r="R44"/>
  <c r="R42"/>
  <c r="R6"/>
  <c r="R31"/>
  <c r="R17"/>
  <c r="R25"/>
  <c r="R32"/>
  <c r="R33"/>
  <c r="R24"/>
  <c r="R39"/>
  <c r="R26"/>
  <c r="R23"/>
  <c r="R41"/>
  <c r="R45"/>
  <c r="R46"/>
  <c r="R37"/>
  <c r="R36"/>
  <c r="R40"/>
  <c r="R30"/>
  <c r="R29"/>
  <c r="R28"/>
  <c r="R43"/>
  <c r="R27"/>
  <c r="R21"/>
  <c r="R20"/>
  <c r="R19"/>
  <c r="R18"/>
  <c r="R16"/>
  <c r="R14"/>
  <c r="R22"/>
  <c r="R12"/>
  <c r="R38"/>
  <c r="R34"/>
  <c r="R35"/>
  <c r="R11"/>
  <c r="R10"/>
  <c r="R9"/>
  <c r="R3"/>
  <c r="R8"/>
  <c r="R13"/>
  <c r="R7"/>
  <c r="R15"/>
  <c r="R5"/>
  <c r="R4"/>
  <c r="R2"/>
  <c r="N44"/>
  <c r="N42"/>
  <c r="N6"/>
  <c r="N31"/>
  <c r="N17"/>
  <c r="N25"/>
  <c r="N32"/>
  <c r="N33"/>
  <c r="N24"/>
  <c r="N39"/>
  <c r="N26"/>
  <c r="N23"/>
  <c r="N41"/>
  <c r="N45"/>
  <c r="N46"/>
  <c r="N37"/>
  <c r="N36"/>
  <c r="N40"/>
  <c r="N30"/>
  <c r="N29"/>
  <c r="N28"/>
  <c r="N43"/>
  <c r="N27"/>
  <c r="N21"/>
  <c r="N20"/>
  <c r="N19"/>
  <c r="N18"/>
  <c r="N16"/>
  <c r="N14"/>
  <c r="N22"/>
  <c r="N12"/>
  <c r="N38"/>
  <c r="N34"/>
  <c r="N35"/>
  <c r="N11"/>
  <c r="N10"/>
  <c r="N9"/>
  <c r="N3"/>
  <c r="N8"/>
  <c r="N13"/>
  <c r="N7"/>
  <c r="N15"/>
  <c r="N5"/>
  <c r="N4"/>
  <c r="N2"/>
  <c r="K44"/>
  <c r="K42"/>
  <c r="K6"/>
  <c r="K31"/>
  <c r="K17"/>
  <c r="K25"/>
  <c r="K32"/>
  <c r="K33"/>
  <c r="K24"/>
  <c r="K39"/>
  <c r="K26"/>
  <c r="K23"/>
  <c r="K41"/>
  <c r="K45"/>
  <c r="K46"/>
  <c r="K37"/>
  <c r="K36"/>
  <c r="K40"/>
  <c r="K30"/>
  <c r="K29"/>
  <c r="K28"/>
  <c r="K43"/>
  <c r="K27"/>
  <c r="K21"/>
  <c r="K20"/>
  <c r="K19"/>
  <c r="K18"/>
  <c r="K16"/>
  <c r="K14"/>
  <c r="K22"/>
  <c r="K12"/>
  <c r="K38"/>
  <c r="K34"/>
  <c r="K35"/>
  <c r="K11"/>
  <c r="K10"/>
  <c r="K9"/>
  <c r="K3"/>
  <c r="K8"/>
  <c r="K13"/>
  <c r="K7"/>
  <c r="K15"/>
  <c r="K5"/>
  <c r="K4"/>
  <c r="K2"/>
  <c r="H44"/>
  <c r="H42"/>
  <c r="H6"/>
  <c r="H31"/>
  <c r="H17"/>
  <c r="H25"/>
  <c r="H32"/>
  <c r="H33"/>
  <c r="J33" s="1"/>
  <c r="H24"/>
  <c r="J24" s="1"/>
  <c r="H39"/>
  <c r="H26"/>
  <c r="H23"/>
  <c r="J23" s="1"/>
  <c r="H41"/>
  <c r="H45"/>
  <c r="H46"/>
  <c r="H37"/>
  <c r="H36"/>
  <c r="J36" s="1"/>
  <c r="H40"/>
  <c r="H30"/>
  <c r="H29"/>
  <c r="J29" s="1"/>
  <c r="H28"/>
  <c r="H43"/>
  <c r="H27"/>
  <c r="H21"/>
  <c r="J21" s="1"/>
  <c r="H20"/>
  <c r="H19"/>
  <c r="H18"/>
  <c r="H16"/>
  <c r="H14"/>
  <c r="J14" s="1"/>
  <c r="H22"/>
  <c r="H12"/>
  <c r="H38"/>
  <c r="H34"/>
  <c r="H35"/>
  <c r="H11"/>
  <c r="H10"/>
  <c r="H9"/>
  <c r="H3"/>
  <c r="H8"/>
  <c r="H13"/>
  <c r="H7"/>
  <c r="H15"/>
  <c r="H5"/>
  <c r="H4"/>
  <c r="J4" s="1"/>
  <c r="H2"/>
  <c r="E44"/>
  <c r="E42"/>
  <c r="E6"/>
  <c r="E31"/>
  <c r="E17"/>
  <c r="G17" s="1"/>
  <c r="E25"/>
  <c r="E32"/>
  <c r="E33"/>
  <c r="E24"/>
  <c r="G24" s="1"/>
  <c r="E39"/>
  <c r="E26"/>
  <c r="G26" s="1"/>
  <c r="E23"/>
  <c r="G23" s="1"/>
  <c r="E41"/>
  <c r="E45"/>
  <c r="G45" s="1"/>
  <c r="E46"/>
  <c r="E37"/>
  <c r="E36"/>
  <c r="E40"/>
  <c r="E30"/>
  <c r="E29"/>
  <c r="G29" s="1"/>
  <c r="E28"/>
  <c r="G28" s="1"/>
  <c r="E43"/>
  <c r="E27"/>
  <c r="G27" s="1"/>
  <c r="E21"/>
  <c r="E20"/>
  <c r="E19"/>
  <c r="E18"/>
  <c r="E16"/>
  <c r="G16" s="1"/>
  <c r="E14"/>
  <c r="E22"/>
  <c r="G22" s="1"/>
  <c r="E12"/>
  <c r="E38"/>
  <c r="E34"/>
  <c r="E35"/>
  <c r="E11"/>
  <c r="E10"/>
  <c r="E9"/>
  <c r="G9" s="1"/>
  <c r="E3"/>
  <c r="E8"/>
  <c r="E13"/>
  <c r="E7"/>
  <c r="E15"/>
  <c r="E5"/>
  <c r="E4"/>
  <c r="E2"/>
  <c r="O24"/>
  <c r="AB24" s="1"/>
  <c r="O37"/>
  <c r="AB37" s="1"/>
  <c r="O19"/>
  <c r="AB19" s="1"/>
  <c r="O7"/>
  <c r="AB7" s="1"/>
  <c r="O15"/>
  <c r="AB15" s="1"/>
  <c r="O4"/>
  <c r="AB4" s="1"/>
  <c r="O2"/>
  <c r="AB2" s="1"/>
  <c r="O44"/>
  <c r="AB44" s="1"/>
  <c r="O42"/>
  <c r="AB42" s="1"/>
  <c r="O6"/>
  <c r="AB6" s="1"/>
  <c r="O40"/>
  <c r="AB40" s="1"/>
  <c r="O30"/>
  <c r="AB30" s="1"/>
  <c r="O28"/>
  <c r="AB28" s="1"/>
  <c r="O43"/>
  <c r="AB43" s="1"/>
  <c r="O26"/>
  <c r="AB26" s="1"/>
  <c r="O23"/>
  <c r="AB23" s="1"/>
  <c r="O41"/>
  <c r="AB41" s="1"/>
  <c r="O45"/>
  <c r="AB45" s="1"/>
  <c r="O16"/>
  <c r="AB16" s="1"/>
  <c r="O14"/>
  <c r="AB14" s="1"/>
  <c r="O22"/>
  <c r="AB22" s="1"/>
  <c r="O12"/>
  <c r="AB12" s="1"/>
  <c r="O38"/>
  <c r="AB38" s="1"/>
  <c r="O34"/>
  <c r="AB34" s="1"/>
  <c r="O35"/>
  <c r="AB35" s="1"/>
  <c r="T8"/>
  <c r="O8"/>
  <c r="AB8" s="1"/>
  <c r="Q8"/>
  <c r="M8"/>
  <c r="J8"/>
  <c r="G8"/>
  <c r="D8"/>
  <c r="T18"/>
  <c r="O18"/>
  <c r="AB18" s="1"/>
  <c r="Q18"/>
  <c r="M18"/>
  <c r="J18"/>
  <c r="G18"/>
  <c r="D18"/>
  <c r="T35"/>
  <c r="Q35"/>
  <c r="M35"/>
  <c r="J35"/>
  <c r="G35"/>
  <c r="D35"/>
  <c r="T17"/>
  <c r="Q17"/>
  <c r="O17"/>
  <c r="AB17" s="1"/>
  <c r="M17"/>
  <c r="J17"/>
  <c r="D17"/>
  <c r="T3"/>
  <c r="O3"/>
  <c r="AB3" s="1"/>
  <c r="Q3"/>
  <c r="M3"/>
  <c r="J3"/>
  <c r="G3"/>
  <c r="D3"/>
  <c r="D11"/>
  <c r="T32"/>
  <c r="O32"/>
  <c r="AB32" s="1"/>
  <c r="Q32"/>
  <c r="M32"/>
  <c r="J32"/>
  <c r="G32"/>
  <c r="D32"/>
  <c r="T9"/>
  <c r="O9"/>
  <c r="AB9" s="1"/>
  <c r="Q9"/>
  <c r="M9"/>
  <c r="J9"/>
  <c r="D9"/>
  <c r="T11"/>
  <c r="O11"/>
  <c r="AB11" s="1"/>
  <c r="Q11"/>
  <c r="M11"/>
  <c r="J11"/>
  <c r="G11"/>
  <c r="T25"/>
  <c r="T46"/>
  <c r="T39"/>
  <c r="T31"/>
  <c r="T6"/>
  <c r="T41"/>
  <c r="T37"/>
  <c r="T40"/>
  <c r="T43"/>
  <c r="T24"/>
  <c r="T19"/>
  <c r="T12"/>
  <c r="T34"/>
  <c r="T4"/>
  <c r="T29"/>
  <c r="T21"/>
  <c r="T20"/>
  <c r="T13"/>
  <c r="T5"/>
  <c r="T36"/>
  <c r="T27"/>
  <c r="T33"/>
  <c r="T10"/>
  <c r="T44"/>
  <c r="T42"/>
  <c r="T26"/>
  <c r="T23"/>
  <c r="T45"/>
  <c r="T30"/>
  <c r="T28"/>
  <c r="T16"/>
  <c r="T14"/>
  <c r="T22"/>
  <c r="T38"/>
  <c r="T7"/>
  <c r="T15"/>
  <c r="T2"/>
  <c r="Q20"/>
  <c r="Q33"/>
  <c r="Q37"/>
  <c r="Q24"/>
  <c r="Q34"/>
  <c r="O29"/>
  <c r="AB29" s="1"/>
  <c r="O21"/>
  <c r="AB21" s="1"/>
  <c r="O25"/>
  <c r="AB25" s="1"/>
  <c r="O20"/>
  <c r="AB20" s="1"/>
  <c r="O13"/>
  <c r="AB13" s="1"/>
  <c r="O46"/>
  <c r="AB46" s="1"/>
  <c r="O5"/>
  <c r="AB5" s="1"/>
  <c r="O39"/>
  <c r="AB39" s="1"/>
  <c r="O36"/>
  <c r="AB36" s="1"/>
  <c r="O27"/>
  <c r="AB27" s="1"/>
  <c r="O33"/>
  <c r="AB33" s="1"/>
  <c r="O10"/>
  <c r="AB10" s="1"/>
  <c r="O31"/>
  <c r="AB31" s="1"/>
  <c r="Q29"/>
  <c r="Q21"/>
  <c r="Q25"/>
  <c r="Q13"/>
  <c r="Q46"/>
  <c r="Q5"/>
  <c r="Q39"/>
  <c r="Q36"/>
  <c r="Q27"/>
  <c r="Q10"/>
  <c r="Q31"/>
  <c r="Q44"/>
  <c r="Q42"/>
  <c r="Q6"/>
  <c r="Q26"/>
  <c r="Q23"/>
  <c r="Q41"/>
  <c r="Q45"/>
  <c r="Q40"/>
  <c r="Q30"/>
  <c r="Q28"/>
  <c r="Q43"/>
  <c r="Q19"/>
  <c r="Q16"/>
  <c r="Q14"/>
  <c r="Q22"/>
  <c r="Q12"/>
  <c r="Q38"/>
  <c r="Q7"/>
  <c r="Q15"/>
  <c r="Q4"/>
  <c r="Q2"/>
  <c r="M36"/>
  <c r="M44"/>
  <c r="M37"/>
  <c r="M24"/>
  <c r="M19"/>
  <c r="M12"/>
  <c r="M34"/>
  <c r="M29"/>
  <c r="M21"/>
  <c r="M25"/>
  <c r="M20"/>
  <c r="M13"/>
  <c r="M46"/>
  <c r="M5"/>
  <c r="M39"/>
  <c r="M27"/>
  <c r="M33"/>
  <c r="M10"/>
  <c r="M31"/>
  <c r="M42"/>
  <c r="M6"/>
  <c r="M26"/>
  <c r="M23"/>
  <c r="M41"/>
  <c r="M45"/>
  <c r="M40"/>
  <c r="M30"/>
  <c r="M28"/>
  <c r="M43"/>
  <c r="M16"/>
  <c r="M14"/>
  <c r="M22"/>
  <c r="M38"/>
  <c r="M7"/>
  <c r="M15"/>
  <c r="M4"/>
  <c r="M2"/>
  <c r="J25"/>
  <c r="J13"/>
  <c r="J10"/>
  <c r="J37"/>
  <c r="J12"/>
  <c r="J38"/>
  <c r="J7"/>
  <c r="J20"/>
  <c r="J5"/>
  <c r="J27"/>
  <c r="J31"/>
  <c r="J44"/>
  <c r="J42"/>
  <c r="J6"/>
  <c r="J26"/>
  <c r="J41"/>
  <c r="J45"/>
  <c r="J40"/>
  <c r="J30"/>
  <c r="J28"/>
  <c r="J43"/>
  <c r="J19"/>
  <c r="J16"/>
  <c r="J22"/>
  <c r="J34"/>
  <c r="J15"/>
  <c r="J2"/>
  <c r="G21"/>
  <c r="G25"/>
  <c r="G20"/>
  <c r="G10"/>
  <c r="G31"/>
  <c r="G37"/>
  <c r="G12"/>
  <c r="G38"/>
  <c r="G4"/>
  <c r="G13"/>
  <c r="G5"/>
  <c r="G39"/>
  <c r="G36"/>
  <c r="G33"/>
  <c r="G44"/>
  <c r="G42"/>
  <c r="G6"/>
  <c r="G41"/>
  <c r="G40"/>
  <c r="G30"/>
  <c r="G43"/>
  <c r="G19"/>
  <c r="G14"/>
  <c r="G34"/>
  <c r="G7"/>
  <c r="G15"/>
  <c r="G2"/>
  <c r="D29"/>
  <c r="D21"/>
  <c r="D25"/>
  <c r="D20"/>
  <c r="D13"/>
  <c r="D46"/>
  <c r="D5"/>
  <c r="D39"/>
  <c r="D36"/>
  <c r="D27"/>
  <c r="D33"/>
  <c r="D10"/>
  <c r="D31"/>
  <c r="D44"/>
  <c r="D42"/>
  <c r="D6"/>
  <c r="D26"/>
  <c r="D23"/>
  <c r="D41"/>
  <c r="D45"/>
  <c r="D37"/>
  <c r="D40"/>
  <c r="D30"/>
  <c r="D28"/>
  <c r="D43"/>
  <c r="D24"/>
  <c r="D19"/>
  <c r="D16"/>
  <c r="D14"/>
  <c r="D22"/>
  <c r="D12"/>
  <c r="D38"/>
  <c r="D34"/>
  <c r="D7"/>
  <c r="D15"/>
  <c r="D4"/>
  <c r="D2"/>
  <c r="AD2" l="1"/>
  <c r="AD3"/>
  <c r="AD4"/>
  <c r="AD5"/>
  <c r="AD25"/>
  <c r="AD9"/>
  <c r="AD10"/>
  <c r="AD11"/>
  <c r="AD22"/>
  <c r="AD16"/>
  <c r="AD20"/>
  <c r="AD21"/>
  <c r="AD23"/>
  <c r="AD43"/>
  <c r="AD30"/>
  <c r="AD40"/>
  <c r="AD36"/>
</calcChain>
</file>

<file path=xl/sharedStrings.xml><?xml version="1.0" encoding="utf-8"?>
<sst xmlns="http://schemas.openxmlformats.org/spreadsheetml/2006/main" count="157" uniqueCount="86">
  <si>
    <t>New Handicap</t>
  </si>
  <si>
    <t>Adjusted</t>
  </si>
  <si>
    <t>Richardson, Rex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</si>
  <si>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</si>
  <si>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</si>
  <si>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</si>
  <si>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</si>
  <si>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</si>
  <si>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</si>
  <si>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</si>
  <si>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</si>
  <si>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</si>
  <si>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</si>
  <si>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</si>
  <si>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</si>
  <si>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</si>
  <si>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</si>
  <si>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</si>
  <si>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</si>
  <si>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</si>
  <si>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</si>
  <si>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</si>
  <si>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</si>
  <si>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</si>
  <si>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</si>
  <si>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</si>
  <si>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</si>
  <si>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</si>
  <si>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</si>
  <si>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</si>
  <si>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</si>
  <si>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</si>
  <si>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</si>
  <si>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</si>
  <si>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</si>
  <si>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</si>
  <si>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</si>
  <si>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</si>
  <si>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</si>
  <si>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</si>
  <si>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</si>
  <si>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</si>
  <si>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</si>
  <si>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</si>
  <si>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</si>
  <si>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</si>
  <si>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</si>
  <si>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</si>
  <si>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</si>
  <si>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</si>
  <si>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</si>
  <si>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</si>
  <si>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</si>
  <si>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Joseph, Ben</t>
  </si>
  <si>
    <t>Dickison, Jason</t>
  </si>
  <si>
    <t>Ashburn, Gunner</t>
  </si>
  <si>
    <t>Woolbright, Steve</t>
  </si>
  <si>
    <t>Trammell, Jacob</t>
  </si>
  <si>
    <t>Martin,Michael</t>
  </si>
  <si>
    <t>Moore, Michael</t>
  </si>
  <si>
    <t>Winfrey,Josh</t>
  </si>
  <si>
    <t>Durham, Zach</t>
  </si>
  <si>
    <t>yes</t>
  </si>
  <si>
    <t>Koufeldt, Fred</t>
  </si>
  <si>
    <t>Miller, Chris</t>
  </si>
  <si>
    <t>Raisor, Darryl</t>
  </si>
  <si>
    <t>Resor, Greg</t>
  </si>
  <si>
    <t>Winfrey, Josh</t>
  </si>
  <si>
    <t>Sayre, Adam</t>
  </si>
  <si>
    <t>Smitha, Wesley</t>
  </si>
  <si>
    <t>Sayre, Bo</t>
  </si>
  <si>
    <t>Thompson, Les</t>
  </si>
  <si>
    <t>Thompson, Jude</t>
  </si>
  <si>
    <t>Raw Week 7</t>
  </si>
  <si>
    <t>Raw Week 8</t>
  </si>
  <si>
    <t>Raw Week 9</t>
  </si>
  <si>
    <t>Baker, Matt</t>
  </si>
  <si>
    <t>Milano, Joe</t>
  </si>
  <si>
    <t>McCarty, Hunter</t>
  </si>
  <si>
    <t>Martin, Michael</t>
  </si>
  <si>
    <t>Soard, Chris</t>
  </si>
  <si>
    <t>McCarty, Logan</t>
  </si>
  <si>
    <t>Schmitz, Jake</t>
  </si>
  <si>
    <t>Broaddus, David</t>
  </si>
  <si>
    <t>Wilder, Matthew</t>
  </si>
  <si>
    <t>Weatherholt, James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</si>
</sst>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" fontId="5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showRuler="0" view="pageLayout" zoomScale="60" zoomScaleNormal="100" zoomScalePageLayoutView="60" workbookViewId="0">
      <selection activeCell="Z2" sqref="Z2"/>
    </sheetView>
  </sheetViews>
  <sheetFormatPr defaultColWidth="8.6640625" defaultRowHeight="14.4"/>
  <cols>
    <col min="1" max="1" width="19.109375" customWidth="1"/>
    <col min="2" max="2" width="5.6640625" style="1" bestFit="1" customWidth="1"/>
    <col min="3" max="3" width="6.33203125" style="1" customWidth="1"/>
    <col min="4" max="4" width="6.33203125" style="1" bestFit="1" customWidth="1"/>
    <col min="5" max="5" width="6.5546875" style="5" customWidth="1"/>
    <col min="6" max="6" width="6.33203125" style="1" customWidth="1"/>
    <col min="7" max="7" width="6.33203125" style="5" customWidth="1"/>
    <col min="8" max="8" width="6.5546875" style="1" customWidth="1"/>
    <col min="9" max="9" width="6.33203125" style="1" customWidth="1"/>
    <col min="10" max="10" width="6.21875" style="5" bestFit="1" customWidth="1"/>
    <col min="11" max="11" width="6.5546875" style="5" customWidth="1"/>
    <col min="12" max="12" width="6.33203125" style="1" customWidth="1"/>
    <col min="13" max="13" width="6.109375" style="1" customWidth="1"/>
    <col min="14" max="14" width="6.5546875" customWidth="1"/>
    <col min="15" max="15" width="19.109375" customWidth="1"/>
    <col min="16" max="16" width="6.33203125" style="1" customWidth="1"/>
    <col min="17" max="17" width="6.109375" style="5" customWidth="1"/>
    <col min="18" max="18" width="6.5546875" customWidth="1"/>
    <col min="19" max="19" width="5.88671875" style="1" customWidth="1"/>
    <col min="20" max="20" width="6.21875" style="1" bestFit="1" customWidth="1"/>
    <col min="21" max="21" width="6.5546875" customWidth="1"/>
    <col min="22" max="22" width="6.33203125" customWidth="1"/>
    <col min="23" max="23" width="6.33203125" style="1" customWidth="1"/>
    <col min="24" max="27" width="6.33203125" customWidth="1"/>
    <col min="28" max="28" width="21.21875" customWidth="1"/>
    <col min="29" max="29" width="6.33203125" style="1" customWidth="1"/>
    <col min="30" max="30" width="6.109375" style="5" customWidth="1"/>
    <col min="31" max="31" width="6.5546875" customWidth="1"/>
    <col min="32" max="32" width="20" bestFit="1" customWidth="1"/>
    <col min="33" max="33" width="5.21875" style="5" customWidth="1"/>
  </cols>
  <sheetData>
    <row r="1" spans="1:33" s="12" customFormat="1" ht="21.6" customHeight="1">
      <c r="A1" s="7"/>
      <c r="B1" s="14" t="s">
        <v>20</v>
      </c>
      <c r="C1" s="8" t="s">
        <v>26</v>
      </c>
      <c r="D1" s="9" t="s">
        <v>1</v>
      </c>
      <c r="E1" s="10" t="s">
        <v>0</v>
      </c>
      <c r="F1" s="8" t="s">
        <v>27</v>
      </c>
      <c r="G1" s="11" t="s">
        <v>1</v>
      </c>
      <c r="H1" s="8" t="s">
        <v>0</v>
      </c>
      <c r="I1" s="8" t="s">
        <v>28</v>
      </c>
      <c r="J1" s="11" t="s">
        <v>1</v>
      </c>
      <c r="K1" s="10" t="s">
        <v>0</v>
      </c>
      <c r="L1" s="8" t="s">
        <v>29</v>
      </c>
      <c r="M1" s="9" t="s">
        <v>1</v>
      </c>
      <c r="N1" s="8" t="s">
        <v>0</v>
      </c>
      <c r="O1" s="7"/>
      <c r="P1" s="8" t="s">
        <v>30</v>
      </c>
      <c r="Q1" s="11" t="s">
        <v>1</v>
      </c>
      <c r="R1" s="8" t="s">
        <v>0</v>
      </c>
      <c r="S1" s="8" t="s">
        <v>31</v>
      </c>
      <c r="T1" s="9" t="s">
        <v>1</v>
      </c>
      <c r="U1" s="8" t="s">
        <v>0</v>
      </c>
      <c r="V1" s="8" t="s">
        <v>73</v>
      </c>
      <c r="W1" s="9" t="s">
        <v>1</v>
      </c>
      <c r="X1" s="8" t="s">
        <v>0</v>
      </c>
      <c r="Y1" s="8" t="s">
        <v>74</v>
      </c>
      <c r="Z1" s="9" t="s">
        <v>1</v>
      </c>
      <c r="AA1" s="8" t="s">
        <v>0</v>
      </c>
      <c r="AB1" s="7"/>
      <c r="AC1" s="8" t="s">
        <v>75</v>
      </c>
      <c r="AD1" s="11" t="s">
        <v>1</v>
      </c>
      <c r="AE1" s="8" t="s">
        <v>0</v>
      </c>
      <c r="AG1" s="16"/>
    </row>
    <row r="2" spans="1:33" ht="15" customHeight="1">
      <c r="A2" s="3" t="s">
        <v>23</v>
      </c>
      <c r="B2" s="2" t="s">
        <v>62</v>
      </c>
      <c r="C2" s="13">
        <v>61</v>
      </c>
      <c r="D2" s="13">
        <f>IF(C2&gt;0,C2," ")</f>
        <v>61</v>
      </c>
      <c r="E2" s="4">
        <f>IF(C2&gt;0,(ROUND(57-AVERAGE(C2),0)*0.8),"")</f>
        <v>-3.2</v>
      </c>
      <c r="F2" s="13">
        <v>57</v>
      </c>
      <c r="G2" s="4">
        <f>IF(F2&gt;0,F2+E2,"")</f>
        <v>53.8</v>
      </c>
      <c r="H2" s="4">
        <f>IF(C2+F2&gt;0,(ROUND(57-AVERAGE(C2,F2),0)*0.8),"")</f>
        <v>-1.6</v>
      </c>
      <c r="I2" s="13">
        <v>57</v>
      </c>
      <c r="J2" s="26">
        <f>IF(I2&gt;0,H2+I2,"")</f>
        <v>55.4</v>
      </c>
      <c r="K2" s="4">
        <f>IF(C2+F2+I2&gt;0,(ROUND(57-AVERAGE(C2,F2,I2),0)*0.8),"")</f>
        <v>-0.8</v>
      </c>
      <c r="L2" s="13">
        <v>63</v>
      </c>
      <c r="M2" s="26">
        <f>IF(L2&gt;0,K2+L2,"")</f>
        <v>62.2</v>
      </c>
      <c r="N2" s="4">
        <f>IF(C2+F2+I2+L2&gt;0,(ROUND(57-AVERAGE(C2,F2,I2,L2),0)*0.8),"")</f>
        <v>-2.4000000000000004</v>
      </c>
      <c r="O2" s="3" t="str">
        <f t="shared" ref="O2:O4" si="0">IF(A2&gt;"",A2,"")</f>
        <v>Austin, Andy</v>
      </c>
      <c r="P2" s="13"/>
      <c r="Q2" s="4" t="str">
        <f>IF(P2&gt;0,P2+N2,"")</f>
        <v/>
      </c>
      <c r="R2" s="4">
        <f>IF(C2+F2+I2+L2+P2&gt;0,(ROUND(57-AVERAGE(C2,F2,I2,L2,P2),0)*0.8),"")</f>
        <v>-2.4000000000000004</v>
      </c>
      <c r="S2" s="13">
        <v>56</v>
      </c>
      <c r="T2" s="4">
        <f>IF(S2&gt;0,R2+S2,"")</f>
        <v>53.6</v>
      </c>
      <c r="U2" s="4">
        <f>IF(C2+F2+I2+L2+P2+S2&gt;0,(ROUND(57-AVERAGE(C2,F2,I2,L2,P2,S2),0)*0.8),"")</f>
        <v>-1.6</v>
      </c>
      <c r="V2" s="13"/>
      <c r="W2" s="4" t="str">
        <f>IF(V2&gt;0,U2+V2,"")</f>
        <v/>
      </c>
      <c r="X2" s="4">
        <f>IF(C2+F2+I2+L2+P2+S2+V2&gt;0,(ROUND(57-AVERAGE(C2,F2,I2,L2,P2,S2,V2),0)*0.8),"")</f>
        <v>-1.6</v>
      </c>
      <c r="Y2" s="13"/>
      <c r="Z2" s="4" t="str">
        <f>IF(Y2&gt;0,X2+Y2,"")</f>
        <v/>
      </c>
      <c r="AA2" s="4">
        <f>IF(C2+F2+I2+L2+P2+S2+V2+Y2&gt;0,(ROUND(57-AVERAGE(C2,F2,I2,L2,P2,S2,V2,Y2),0)*0.8),"")</f>
        <v>-1.6</v>
      </c>
      <c r="AB2" s="3" t="str">
        <f>O2</f>
        <v>Austin, Andy</v>
      </c>
      <c r="AC2" s="13"/>
      <c r="AD2" s="4" t="str">
        <f>IF(AC2&gt;0,AC2+AA2,"")</f>
        <v/>
      </c>
      <c r="AE2" s="4">
        <f>IF(C2+F2+I2+L2+P2+S2+V2+Y2+AC2&gt;0,(ROUND(57-AVERAGE(C2,F2,I2,L2,P2,S2,V2,Y2,AC2),0)*0.8),"")</f>
        <v>-1.6</v>
      </c>
      <c r="AF2" t="str">
        <f>IF(A2&gt;"",A2,"")</f>
        <v>Austin, Andy</v>
      </c>
      <c r="AG2" s="5">
        <f>AE2</f>
        <v>-1.6</v>
      </c>
    </row>
    <row r="3" spans="1:33" ht="15" customHeight="1">
      <c r="A3" s="3" t="s">
        <v>76</v>
      </c>
      <c r="B3" s="2" t="s">
        <v>62</v>
      </c>
      <c r="C3" s="13">
        <v>63</v>
      </c>
      <c r="D3" s="13">
        <f t="shared" ref="D3" si="1">IF(C3&gt;0,C3," ")</f>
        <v>63</v>
      </c>
      <c r="E3" s="4">
        <f>IF(C3&gt;0,(ROUND(57-AVERAGE(C3),0)*0.8),"")</f>
        <v>-4.8000000000000007</v>
      </c>
      <c r="F3" s="13"/>
      <c r="G3" s="4" t="str">
        <f>IF(F3&gt;0,F3+E3,"")</f>
        <v/>
      </c>
      <c r="H3" s="4">
        <f>IF(C3+F3&gt;0,(ROUND(57-AVERAGE(C3,F3),0)*0.8),"")</f>
        <v>-4.8000000000000007</v>
      </c>
      <c r="I3" s="13"/>
      <c r="J3" s="4" t="str">
        <f>IF(I3&gt;0,H3+I3,"")</f>
        <v/>
      </c>
      <c r="K3" s="4">
        <f>IF(C3+F3+I3&gt;0,(ROUND(57-AVERAGE(C3,F3,I3),0)*0.8),"")</f>
        <v>-4.8000000000000007</v>
      </c>
      <c r="L3" s="13"/>
      <c r="M3" s="4" t="str">
        <f>IF(L3&gt;0,K3+L3,"")</f>
        <v/>
      </c>
      <c r="N3" s="4">
        <f>IF(C3+F3+I3+L3&gt;0,(ROUND(57-AVERAGE(C3,F3,I3,L3),0)*0.8),"")</f>
        <v>-4.8000000000000007</v>
      </c>
      <c r="O3" s="3" t="str">
        <f>IF(A3&gt;"",A3,"")</f>
        <v>Baker, Matt</v>
      </c>
      <c r="P3" s="13"/>
      <c r="Q3" s="4" t="str">
        <f>IF(P3&gt;0,P3+N3,"")</f>
        <v/>
      </c>
      <c r="R3" s="4">
        <f>IF(C3+F3+I3+L3+P3&gt;0,(ROUND(57-AVERAGE(C3,F3,I3,L3,P3),0)*0.8),"")</f>
        <v>-4.8000000000000007</v>
      </c>
      <c r="S3" s="13"/>
      <c r="T3" s="4" t="str">
        <f>IF(S3&gt;0,R3+S3,"")</f>
        <v/>
      </c>
      <c r="U3" s="4">
        <f>IF(C3+F3+I3+L3+P3+S3&gt;0,(ROUND(57-AVERAGE(C3,F3,I3,L3,P3,S3),0)*0.8),"")</f>
        <v>-4.8000000000000007</v>
      </c>
      <c r="V3" s="13">
        <v>59</v>
      </c>
      <c r="W3" s="25">
        <f>IF(V3&gt;0,U3+V3,"")</f>
        <v>54.2</v>
      </c>
      <c r="X3" s="4">
        <f t="shared" ref="X3:X46" si="2">IF(C3+F3+I3+L3+P3+S3+V3&gt;0,(ROUND(57-AVERAGE(C3,F3,I3,L3,P3,S3,V3),0)*0.8),"")</f>
        <v>-3.2</v>
      </c>
      <c r="Y3" s="13"/>
      <c r="Z3" s="4" t="str">
        <f>IF(Y3&gt;0,X3+Y3,"")</f>
        <v/>
      </c>
      <c r="AA3" s="4">
        <f t="shared" ref="AA3:AA46" si="3">IF(C3+F3+I3+L3+P3+S3+V3+Y3&gt;0,(ROUND(57-AVERAGE(C3,F3,I3,L3,P3,S3,V3,Y3),0)*0.8),"")</f>
        <v>-3.2</v>
      </c>
      <c r="AB3" s="3" t="str">
        <f t="shared" ref="AB3:AB46" si="4">O3</f>
        <v>Baker, Matt</v>
      </c>
      <c r="AC3" s="13"/>
      <c r="AD3" s="4" t="str">
        <f>IF(AC3&gt;0,AC3+AA3,"")</f>
        <v/>
      </c>
      <c r="AE3" s="4">
        <f>IF(C3+F3+I3+L3+P3+S3+V3+Y3+AC3&gt;0,(ROUND(57-AVERAGE(C3,F3,I3,L3,P3,S3,V3,Y3,AC3),0)*0.8),"")</f>
        <v>-3.2</v>
      </c>
      <c r="AF3" t="str">
        <f>IF(A3&gt;"",A3,"")</f>
        <v>Baker, Matt</v>
      </c>
      <c r="AG3" s="5">
        <f t="shared" ref="AG3:AG46" si="5">AE3</f>
        <v>-3.2</v>
      </c>
    </row>
    <row r="4" spans="1:33" ht="15" customHeight="1">
      <c r="A4" s="3" t="s">
        <v>45</v>
      </c>
      <c r="B4" s="2" t="s">
        <v>62</v>
      </c>
      <c r="C4" s="22">
        <v>53</v>
      </c>
      <c r="D4" s="21">
        <f t="shared" ref="D4:D43" si="6">IF(C4&gt;0,C4," ")</f>
        <v>53</v>
      </c>
      <c r="E4" s="4">
        <f t="shared" ref="E4:E46" si="7">IF(C4&gt;0,(ROUND(57-AVERAGE(C4),0)*0.8),"")</f>
        <v>3.2</v>
      </c>
      <c r="F4" s="13"/>
      <c r="G4" s="4" t="str">
        <f t="shared" ref="G4:G43" si="8">IF(F4&gt;0,F4+E4,"")</f>
        <v/>
      </c>
      <c r="H4" s="4">
        <f t="shared" ref="H4:H46" si="9">IF(C4+F4&gt;0,(ROUND(57-AVERAGE(C4,F4),0)*0.8),"")</f>
        <v>3.2</v>
      </c>
      <c r="I4" s="13">
        <v>56</v>
      </c>
      <c r="J4" s="4">
        <f t="shared" ref="J4:J43" si="10">IF(I4&gt;0,H4+I4,"")</f>
        <v>59.2</v>
      </c>
      <c r="K4" s="4">
        <f t="shared" ref="K4:K46" si="11">IF(C4+F4+I4&gt;0,(ROUND(57-AVERAGE(C4,F4,I4),0)*0.8),"")</f>
        <v>2.4000000000000004</v>
      </c>
      <c r="L4" s="13">
        <v>54</v>
      </c>
      <c r="M4" s="4">
        <f t="shared" ref="M4:M43" si="12">IF(L4&gt;0,K4+L4,"")</f>
        <v>56.4</v>
      </c>
      <c r="N4" s="4">
        <f t="shared" ref="N4:N46" si="13">IF(C4+F4+I4+L4&gt;0,(ROUND(57-AVERAGE(C4,F4,I4,L4),0)*0.8),"")</f>
        <v>2.4000000000000004</v>
      </c>
      <c r="O4" s="3" t="str">
        <f t="shared" si="0"/>
        <v>Bibble, Joel</v>
      </c>
      <c r="P4" s="22">
        <v>50</v>
      </c>
      <c r="Q4" s="28">
        <f t="shared" ref="Q4:Q43" si="14">IF(P4&gt;0,P4+N4,"")</f>
        <v>52.4</v>
      </c>
      <c r="R4" s="4">
        <f t="shared" ref="R4:R46" si="15">IF(C4+F4+I4+L4+P4&gt;0,(ROUND(57-AVERAGE(C4,F4,I4,L4,P4),0)*0.8),"")</f>
        <v>3.2</v>
      </c>
      <c r="S4" s="13">
        <v>50</v>
      </c>
      <c r="T4" s="4">
        <f t="shared" ref="T4:T43" si="16">IF(S4&gt;0,R4+S4,"")</f>
        <v>53.2</v>
      </c>
      <c r="U4" s="4">
        <f t="shared" ref="U4:U46" si="17">IF(C4+F4+I4+L4+P4+S4&gt;0,(ROUND(57-AVERAGE(C4,F4,I4,L4,P4,S4),0)*0.8),"")</f>
        <v>3.2</v>
      </c>
      <c r="V4" s="13">
        <v>52</v>
      </c>
      <c r="W4" s="26">
        <f t="shared" ref="W4" si="18">IF(V4&gt;0,U4+V4,"")</f>
        <v>55.2</v>
      </c>
      <c r="X4" s="4">
        <f t="shared" si="2"/>
        <v>4</v>
      </c>
      <c r="Y4" s="13">
        <v>53</v>
      </c>
      <c r="Z4" s="4">
        <f t="shared" ref="Z4" si="19">IF(Y4&gt;0,X4+Y4,"")</f>
        <v>57</v>
      </c>
      <c r="AA4" s="4">
        <f t="shared" si="3"/>
        <v>3.2</v>
      </c>
      <c r="AB4" s="3" t="str">
        <f t="shared" si="4"/>
        <v>Bibble, Joel</v>
      </c>
      <c r="AC4" s="13"/>
      <c r="AD4" s="4" t="str">
        <f t="shared" ref="AD4" si="20">IF(AC4&gt;0,AC4+AA4,"")</f>
        <v/>
      </c>
      <c r="AE4" s="4">
        <f t="shared" ref="AE4:AE46" si="21">IF(C4+F4+I4+L4+P4+S4+V4+Y4+AC4&gt;0,(ROUND(57-AVERAGE(C4,F4,I4,L4,P4,S4,V4,Y4,AC4),0)*0.8),"")</f>
        <v>3.2</v>
      </c>
      <c r="AF4" t="str">
        <f t="shared" ref="AF4:AF46" si="22">IF(A4&gt;"",A4,"")</f>
        <v>Bibble, Joel</v>
      </c>
      <c r="AG4" s="5">
        <f t="shared" si="5"/>
        <v>3.2</v>
      </c>
    </row>
    <row r="5" spans="1:33" ht="15" customHeight="1">
      <c r="A5" s="3" t="s">
        <v>4</v>
      </c>
      <c r="B5" s="2" t="s">
        <v>62</v>
      </c>
      <c r="C5" s="13">
        <v>53</v>
      </c>
      <c r="D5" s="21">
        <f>IF(C5&gt;0,C5," ")</f>
        <v>53</v>
      </c>
      <c r="E5" s="4">
        <f t="shared" si="7"/>
        <v>3.2</v>
      </c>
      <c r="F5" s="13">
        <v>50</v>
      </c>
      <c r="G5" s="4">
        <f>IF(F5&gt;0,F5+E5,"")</f>
        <v>53.2</v>
      </c>
      <c r="H5" s="4">
        <f t="shared" si="9"/>
        <v>4.8000000000000007</v>
      </c>
      <c r="I5" s="13">
        <v>50</v>
      </c>
      <c r="J5" s="4">
        <f>IF(I5&gt;0,H5+I5,"")</f>
        <v>54.8</v>
      </c>
      <c r="K5" s="4">
        <f t="shared" si="11"/>
        <v>4.8000000000000007</v>
      </c>
      <c r="L5" s="13">
        <v>54</v>
      </c>
      <c r="M5" s="4">
        <f>IF(L5&gt;0,K5+L5,"")</f>
        <v>58.8</v>
      </c>
      <c r="N5" s="4">
        <f t="shared" si="13"/>
        <v>4</v>
      </c>
      <c r="O5" s="3" t="str">
        <f>IF(A5&gt;"",A5,"")</f>
        <v>Bottom, Tracy</v>
      </c>
      <c r="P5" s="13">
        <v>52</v>
      </c>
      <c r="Q5" s="4">
        <f>IF(P5&gt;0,P5+N5,"")</f>
        <v>56</v>
      </c>
      <c r="R5" s="4">
        <f t="shared" si="15"/>
        <v>4</v>
      </c>
      <c r="S5" s="13">
        <v>51</v>
      </c>
      <c r="T5" s="15">
        <f>IF(S5&gt;0,R5+S5,"")</f>
        <v>55</v>
      </c>
      <c r="U5" s="4">
        <f t="shared" si="17"/>
        <v>4</v>
      </c>
      <c r="V5" s="13">
        <v>56</v>
      </c>
      <c r="W5" s="15">
        <f>IF(V5&gt;0,U5+V5,"")</f>
        <v>60</v>
      </c>
      <c r="X5" s="4">
        <f t="shared" si="2"/>
        <v>4</v>
      </c>
      <c r="Y5" s="13">
        <v>49</v>
      </c>
      <c r="Z5" s="36">
        <f>IF(Y5&gt;0,X5+Y5,"")</f>
        <v>53</v>
      </c>
      <c r="AA5" s="4">
        <f t="shared" si="3"/>
        <v>4</v>
      </c>
      <c r="AB5" s="3" t="str">
        <f t="shared" si="4"/>
        <v>Bottom, Tracy</v>
      </c>
      <c r="AC5" s="13"/>
      <c r="AD5" s="4" t="str">
        <f>IF(AC5&gt;0,AC5+AA5,"")</f>
        <v/>
      </c>
      <c r="AE5" s="4">
        <f t="shared" si="21"/>
        <v>4</v>
      </c>
      <c r="AF5" t="str">
        <f t="shared" si="22"/>
        <v>Bottom, Tracy</v>
      </c>
      <c r="AG5" s="5">
        <f t="shared" si="5"/>
        <v>4</v>
      </c>
    </row>
    <row r="6" spans="1:33" ht="15" customHeight="1">
      <c r="A6" s="3" t="s">
        <v>83</v>
      </c>
      <c r="B6" s="2" t="s">
        <v>62</v>
      </c>
      <c r="C6" s="13"/>
      <c r="D6" s="13" t="str">
        <f>IF(C6&gt;0,C6," ")</f>
        <v xml:space="preserve"> </v>
      </c>
      <c r="E6" s="4" t="str">
        <f>IF(C6&gt;0,(ROUND(57-AVERAGE(C6),0)*0.8),"")</f>
        <v/>
      </c>
      <c r="F6" s="13"/>
      <c r="G6" s="4" t="str">
        <f>IF(F6&gt;0,F6+E6,"")</f>
        <v/>
      </c>
      <c r="H6" s="4" t="str">
        <f>IF(C6+F6&gt;0,(ROUND(57-AVERAGE(C6,F6),0)*0.8),"")</f>
        <v/>
      </c>
      <c r="I6" s="13"/>
      <c r="J6" s="4" t="str">
        <f>IF(I6&gt;0,H6+I6,"")</f>
        <v/>
      </c>
      <c r="K6" s="4" t="str">
        <f>IF(C6+F6+I6&gt;0,(ROUND(57-AVERAGE(C6,F6,I6),0)*0.8),"")</f>
        <v/>
      </c>
      <c r="L6" s="13">
        <v>63</v>
      </c>
      <c r="M6" s="4" t="e">
        <f>IF(L6&gt;0,K6+L6,"")</f>
        <v>#VALUE!</v>
      </c>
      <c r="N6" s="4">
        <f>IF(C6+F6+I6+L6&gt;0,(ROUND(57-AVERAGE(C6,F6,I6,L6),0)*0.8),"")</f>
        <v>-4.8000000000000007</v>
      </c>
      <c r="O6" s="3" t="str">
        <f>IF(A6&gt;"",A6,"")</f>
        <v>Broaddus, David</v>
      </c>
      <c r="P6" s="13">
        <v>63</v>
      </c>
      <c r="Q6" s="4">
        <f>IF(P6&gt;0,P6+N6,"")</f>
        <v>58.2</v>
      </c>
      <c r="R6" s="4">
        <f>IF(C6+F6+I6+L6+P6&gt;0,(ROUND(57-AVERAGE(C6,F6,I6,L6,P6),0)*0.8),"")</f>
        <v>-4.8000000000000007</v>
      </c>
      <c r="S6" s="13">
        <v>57</v>
      </c>
      <c r="T6" s="25">
        <f>IF(S6&gt;0,R6+S6,"")</f>
        <v>52.2</v>
      </c>
      <c r="U6" s="4">
        <f>IF(C6+F6+I6+L6+P6+S6&gt;0,(ROUND(57-AVERAGE(C6,F6,I6,L6,P6,S6),0)*0.8),"")</f>
        <v>-3.2</v>
      </c>
      <c r="V6" s="13">
        <v>57</v>
      </c>
      <c r="W6" s="25">
        <f>IF(V6&gt;0,U6+V6,"")</f>
        <v>53.8</v>
      </c>
      <c r="X6" s="4">
        <f>IF(C6+F6+I6+L6+P6+S6+V6&gt;0,(ROUND(57-AVERAGE(C6,F6,I6,L6,P6,S6,V6),0)*0.8),"")</f>
        <v>-2.4000000000000004</v>
      </c>
      <c r="Y6" s="13">
        <v>61</v>
      </c>
      <c r="Z6" s="4">
        <f>IF(Y6&gt;0,X6+Y6,"")</f>
        <v>58.6</v>
      </c>
      <c r="AA6" s="4">
        <f>IF(C6+F6+I6+L6+P6+S6+V6+Y6&gt;0,(ROUND(57-AVERAGE(C6,F6,I6,L6,P6,S6,V6,Y6),0)*0.8),"")</f>
        <v>-2.4000000000000004</v>
      </c>
      <c r="AB6" s="3" t="str">
        <f>O6</f>
        <v>Broaddus, David</v>
      </c>
      <c r="AC6" s="13"/>
      <c r="AD6" s="4" t="str">
        <f>IF(AC6&gt;0,AC6+AA6,"")</f>
        <v/>
      </c>
      <c r="AE6" s="4">
        <f>IF(C6+F6+I6+L6+P6+S6+V6+Y6+AC6&gt;0,(ROUND(57-AVERAGE(C6,F6,I6,L6,P6,S6,V6,Y6,AC6),0)*0.8),"")</f>
        <v>-2.4000000000000004</v>
      </c>
      <c r="AF6" t="str">
        <f>IF(A6&gt;"",A6,"")</f>
        <v>Broaddus, David</v>
      </c>
      <c r="AG6" s="5">
        <f>AE6</f>
        <v>-2.4000000000000004</v>
      </c>
    </row>
    <row r="7" spans="1:33" ht="15" customHeight="1">
      <c r="A7" s="3" t="s">
        <v>25</v>
      </c>
      <c r="B7" s="2" t="s">
        <v>62</v>
      </c>
      <c r="C7" s="13"/>
      <c r="D7" s="4" t="str">
        <f>IF(C7&gt;0,C7," ")</f>
        <v xml:space="preserve"> </v>
      </c>
      <c r="E7" s="4" t="str">
        <f t="shared" ref="E7:E37" si="23">IF(C7&gt;0,(ROUND(57-AVERAGE(C7),0)*0.8),"")</f>
        <v/>
      </c>
      <c r="F7" s="13"/>
      <c r="G7" s="4" t="str">
        <f>IF(F7&gt;0,F7+E7,"")</f>
        <v/>
      </c>
      <c r="H7" s="4" t="str">
        <f t="shared" ref="H7:H37" si="24">IF(C7+F7&gt;0,(ROUND(57-AVERAGE(C7,F7),0)*0.8),"")</f>
        <v/>
      </c>
      <c r="I7" s="13"/>
      <c r="J7" s="4" t="str">
        <f>IF(I7&gt;0,H7+I7,"")</f>
        <v/>
      </c>
      <c r="K7" s="4" t="str">
        <f t="shared" ref="K7:K37" si="25">IF(C7+F7+I7&gt;0,(ROUND(57-AVERAGE(C7,F7,I7),0)*0.8),"")</f>
        <v/>
      </c>
      <c r="L7" s="13"/>
      <c r="M7" s="4" t="str">
        <f>IF(L7&gt;0,K7+L7,"")</f>
        <v/>
      </c>
      <c r="N7" s="4" t="str">
        <f t="shared" ref="N7:N37" si="26">IF(C7+F7+I7+L7&gt;0,(ROUND(57-AVERAGE(C7,F7,I7,L7),0)*0.8),"")</f>
        <v/>
      </c>
      <c r="O7" s="3" t="str">
        <f>IF(A7&gt;"",A7,"")</f>
        <v>Gallion, Bill</v>
      </c>
      <c r="P7" s="13"/>
      <c r="Q7" s="4" t="str">
        <f>IF(P7&gt;0,P7+N7,"")</f>
        <v/>
      </c>
      <c r="R7" s="4" t="str">
        <f t="shared" ref="R7:R37" si="27">IF(C7+F7+I7+L7+P7&gt;0,(ROUND(57-AVERAGE(C7,F7,I7,L7,P7),0)*0.8),"")</f>
        <v/>
      </c>
      <c r="S7" s="13">
        <v>61</v>
      </c>
      <c r="T7" s="4" t="e">
        <f>IF(S7&gt;0,R7+S7,"")</f>
        <v>#VALUE!</v>
      </c>
      <c r="U7" s="4">
        <f t="shared" ref="U7:U37" si="28">IF(C7+F7+I7+L7+P7+S7&gt;0,(ROUND(57-AVERAGE(C7,F7,I7,L7,P7,S7),0)*0.8),"")</f>
        <v>-3.2</v>
      </c>
      <c r="V7" s="13"/>
      <c r="W7" s="4" t="str">
        <f t="shared" ref="W7" si="29">IF(V7&gt;0,U7+V7,"")</f>
        <v/>
      </c>
      <c r="X7" s="4">
        <f t="shared" ref="X7:X37" si="30">IF(C7+F7+I7+L7+P7+S7+V7&gt;0,(ROUND(57-AVERAGE(C7,F7,I7,L7,P7,S7,V7),0)*0.8),"")</f>
        <v>-3.2</v>
      </c>
      <c r="Y7" s="13"/>
      <c r="Z7" s="4" t="str">
        <f t="shared" ref="Z7" si="31">IF(Y7&gt;0,X7+Y7,"")</f>
        <v/>
      </c>
      <c r="AA7" s="4">
        <f t="shared" ref="AA7:AA37" si="32">IF(C7+F7+I7+L7+P7+S7+V7+Y7&gt;0,(ROUND(57-AVERAGE(C7,F7,I7,L7,P7,S7,V7,Y7),0)*0.8),"")</f>
        <v>-3.2</v>
      </c>
      <c r="AB7" s="3" t="str">
        <f t="shared" ref="AB7:AB37" si="33">O7</f>
        <v>Gallion, Bill</v>
      </c>
      <c r="AC7" s="13"/>
      <c r="AD7" s="4" t="str">
        <f t="shared" ref="AD7" si="34">IF(AC7&gt;0,AC7+AA7,"")</f>
        <v/>
      </c>
      <c r="AE7" s="4">
        <f t="shared" ref="AE7:AE37" si="35">IF(C7+F7+I7+L7+P7+S7+V7+Y7+AC7&gt;0,(ROUND(57-AVERAGE(C7,F7,I7,L7,P7,S7,V7,Y7,AC7),0)*0.8),"")</f>
        <v>-3.2</v>
      </c>
      <c r="AF7" t="str">
        <f t="shared" ref="AF7:AF37" si="36">IF(A7&gt;"",A7,"")</f>
        <v>Gallion, Bill</v>
      </c>
      <c r="AG7" s="5">
        <f t="shared" ref="AG7:AG37" si="37">AE7</f>
        <v>-3.2</v>
      </c>
    </row>
    <row r="8" spans="1:33" ht="15" customHeight="1">
      <c r="A8" s="3" t="s">
        <v>10</v>
      </c>
      <c r="B8" s="2" t="s">
        <v>62</v>
      </c>
      <c r="C8" s="13"/>
      <c r="D8" s="13" t="str">
        <f>IF(C8&gt;0,C8," ")</f>
        <v xml:space="preserve"> </v>
      </c>
      <c r="E8" s="4" t="str">
        <f t="shared" si="23"/>
        <v/>
      </c>
      <c r="F8" s="13"/>
      <c r="G8" s="4" t="str">
        <f>IF(F8&gt;0,F8+E8,"")</f>
        <v/>
      </c>
      <c r="H8" s="4" t="str">
        <f t="shared" si="24"/>
        <v/>
      </c>
      <c r="I8" s="13">
        <v>54</v>
      </c>
      <c r="J8" s="4" t="e">
        <f>IF(I8&gt;0,H8+I8,"")</f>
        <v>#VALUE!</v>
      </c>
      <c r="K8" s="4">
        <f t="shared" si="25"/>
        <v>2.4000000000000004</v>
      </c>
      <c r="L8" s="13"/>
      <c r="M8" s="4" t="str">
        <f>IF(L8&gt;0,K8+L8,"")</f>
        <v/>
      </c>
      <c r="N8" s="4">
        <f t="shared" si="26"/>
        <v>2.4000000000000004</v>
      </c>
      <c r="O8" s="3" t="str">
        <f>IF(A8&gt;"",A8,"")</f>
        <v>Hall, Kevin</v>
      </c>
      <c r="P8" s="13">
        <v>50</v>
      </c>
      <c r="Q8" s="24">
        <f>IF(P8&gt;0,P8+N8,"")</f>
        <v>52.4</v>
      </c>
      <c r="R8" s="4">
        <f t="shared" si="27"/>
        <v>4</v>
      </c>
      <c r="S8" s="13">
        <v>51</v>
      </c>
      <c r="T8" s="4">
        <f>IF(S8&gt;0,R8+S8,"")</f>
        <v>55</v>
      </c>
      <c r="U8" s="4">
        <f t="shared" si="28"/>
        <v>4</v>
      </c>
      <c r="V8" s="13">
        <v>54</v>
      </c>
      <c r="W8" s="4">
        <f>IF(V8&gt;0,U8+V8,"")</f>
        <v>58</v>
      </c>
      <c r="X8" s="4">
        <f t="shared" si="30"/>
        <v>4</v>
      </c>
      <c r="Y8" s="13">
        <v>50</v>
      </c>
      <c r="Z8" s="25">
        <f>IF(Y8&gt;0,X8+Y8,"")</f>
        <v>54</v>
      </c>
      <c r="AA8" s="4">
        <f t="shared" si="32"/>
        <v>4</v>
      </c>
      <c r="AB8" s="3" t="str">
        <f t="shared" si="33"/>
        <v>Hall, Kevin</v>
      </c>
      <c r="AC8" s="13"/>
      <c r="AD8" s="4" t="str">
        <f>IF(AC8&gt;0,AC8+AA8,"")</f>
        <v/>
      </c>
      <c r="AE8" s="4">
        <f t="shared" si="35"/>
        <v>4</v>
      </c>
      <c r="AF8" t="str">
        <f t="shared" si="36"/>
        <v>Hall, Kevin</v>
      </c>
      <c r="AG8" s="5">
        <f t="shared" si="37"/>
        <v>4</v>
      </c>
    </row>
    <row r="9" spans="1:33" ht="15" customHeight="1">
      <c r="A9" s="3" t="s">
        <v>13</v>
      </c>
      <c r="B9" s="2" t="s">
        <v>62</v>
      </c>
      <c r="C9" s="13">
        <v>62</v>
      </c>
      <c r="D9" s="13">
        <f t="shared" ref="D9" si="38">IF(C9&gt;0,C9," ")</f>
        <v>62</v>
      </c>
      <c r="E9" s="4">
        <f t="shared" si="23"/>
        <v>-4</v>
      </c>
      <c r="F9" s="13">
        <v>57</v>
      </c>
      <c r="G9" s="4">
        <f t="shared" ref="G9" si="39">IF(F9&gt;0,F9+E9,"")</f>
        <v>53</v>
      </c>
      <c r="H9" s="4">
        <f t="shared" si="24"/>
        <v>-2.4000000000000004</v>
      </c>
      <c r="I9" s="13">
        <v>58</v>
      </c>
      <c r="J9" s="4">
        <f t="shared" ref="J9" si="40">IF(I9&gt;0,H9+I9,"")</f>
        <v>55.6</v>
      </c>
      <c r="K9" s="4">
        <f t="shared" si="25"/>
        <v>-1.6</v>
      </c>
      <c r="L9" s="13">
        <v>61</v>
      </c>
      <c r="M9" s="4">
        <f t="shared" ref="M9" si="41">IF(L9&gt;0,K9+L9,"")</f>
        <v>59.4</v>
      </c>
      <c r="N9" s="4">
        <f t="shared" si="26"/>
        <v>-2.4000000000000004</v>
      </c>
      <c r="O9" s="3" t="str">
        <f t="shared" ref="O9" si="42">IF(A9&gt;"",A9,"")</f>
        <v>Harris, Cameron</v>
      </c>
      <c r="P9" s="13">
        <v>57</v>
      </c>
      <c r="Q9" s="4">
        <f t="shared" ref="Q9" si="43">IF(P9&gt;0,P9+N9,"")</f>
        <v>54.6</v>
      </c>
      <c r="R9" s="4">
        <f t="shared" si="27"/>
        <v>-1.6</v>
      </c>
      <c r="S9" s="13">
        <v>57</v>
      </c>
      <c r="T9" s="4">
        <f t="shared" ref="T9" si="44">IF(S9&gt;0,R9+S9,"")</f>
        <v>55.4</v>
      </c>
      <c r="U9" s="4">
        <f t="shared" si="28"/>
        <v>-1.6</v>
      </c>
      <c r="V9" s="13"/>
      <c r="W9" s="4" t="str">
        <f t="shared" ref="W9" si="45">IF(V9&gt;0,U9+V9,"")</f>
        <v/>
      </c>
      <c r="X9" s="4">
        <f t="shared" si="30"/>
        <v>-1.6</v>
      </c>
      <c r="Y9" s="13">
        <v>60</v>
      </c>
      <c r="Z9" s="4">
        <f t="shared" ref="Z9" si="46">IF(Y9&gt;0,X9+Y9,"")</f>
        <v>58.4</v>
      </c>
      <c r="AA9" s="4">
        <f t="shared" si="32"/>
        <v>-1.6</v>
      </c>
      <c r="AB9" s="3" t="str">
        <f t="shared" si="33"/>
        <v>Harris, Cameron</v>
      </c>
      <c r="AC9" s="13"/>
      <c r="AD9" s="4" t="str">
        <f t="shared" ref="AD9" si="47">IF(AC9&gt;0,AC9+AA9,"")</f>
        <v/>
      </c>
      <c r="AE9" s="4">
        <f t="shared" si="35"/>
        <v>-1.6</v>
      </c>
      <c r="AF9" t="str">
        <f t="shared" si="36"/>
        <v>Harris, Cameron</v>
      </c>
      <c r="AG9" s="5">
        <f t="shared" si="37"/>
        <v>-1.6</v>
      </c>
    </row>
    <row r="10" spans="1:33" ht="15" customHeight="1">
      <c r="A10" s="3" t="s">
        <v>8</v>
      </c>
      <c r="B10" s="2" t="s">
        <v>62</v>
      </c>
      <c r="C10" s="13">
        <v>57</v>
      </c>
      <c r="D10" s="13">
        <f t="shared" ref="D10:D19" si="48">IF(C10&gt;0,C10," ")</f>
        <v>57</v>
      </c>
      <c r="E10" s="4">
        <f t="shared" si="23"/>
        <v>0</v>
      </c>
      <c r="F10" s="13"/>
      <c r="G10" s="4" t="str">
        <f t="shared" ref="G10:G19" si="49">IF(F10&gt;0,F10+E10,"")</f>
        <v/>
      </c>
      <c r="H10" s="4">
        <f t="shared" si="24"/>
        <v>0</v>
      </c>
      <c r="I10" s="13">
        <v>53</v>
      </c>
      <c r="J10" s="4">
        <f t="shared" ref="J10:J19" si="50">IF(I10&gt;0,H10+I10,"")</f>
        <v>53</v>
      </c>
      <c r="K10" s="4">
        <f t="shared" si="25"/>
        <v>1.6</v>
      </c>
      <c r="L10" s="13">
        <v>54</v>
      </c>
      <c r="M10" s="4">
        <f t="shared" ref="M10:M19" si="51">IF(L10&gt;0,K10+L10,"")</f>
        <v>55.6</v>
      </c>
      <c r="N10" s="4">
        <f t="shared" si="26"/>
        <v>1.6</v>
      </c>
      <c r="O10" s="3" t="str">
        <f t="shared" ref="O10:O19" si="52">IF(A10&gt;"",A10,"")</f>
        <v>Harris, Kevin</v>
      </c>
      <c r="P10" s="13">
        <v>57</v>
      </c>
      <c r="Q10" s="4">
        <f t="shared" ref="Q10:Q19" si="53">IF(P10&gt;0,P10+N10,"")</f>
        <v>58.6</v>
      </c>
      <c r="R10" s="4">
        <f t="shared" si="27"/>
        <v>1.6</v>
      </c>
      <c r="S10" s="13">
        <v>57</v>
      </c>
      <c r="T10" s="4">
        <f t="shared" ref="T10:T19" si="54">IF(S10&gt;0,R10+S10,"")</f>
        <v>58.6</v>
      </c>
      <c r="U10" s="4">
        <f t="shared" si="28"/>
        <v>0.8</v>
      </c>
      <c r="V10" s="13">
        <v>56</v>
      </c>
      <c r="W10" s="4">
        <f>IF(V10&gt;0,U10+V10,"")</f>
        <v>56.8</v>
      </c>
      <c r="X10" s="4">
        <f t="shared" si="30"/>
        <v>0.8</v>
      </c>
      <c r="Y10" s="13">
        <v>54</v>
      </c>
      <c r="Z10" s="27">
        <f>IF(Y10&gt;0,X10+Y10,"")</f>
        <v>54.8</v>
      </c>
      <c r="AA10" s="4">
        <f t="shared" si="32"/>
        <v>1.6</v>
      </c>
      <c r="AB10" s="3" t="str">
        <f t="shared" si="33"/>
        <v>Harris, Kevin</v>
      </c>
      <c r="AC10" s="13"/>
      <c r="AD10" s="4" t="str">
        <f>IF(AC10&gt;0,AC10+AA10,"")</f>
        <v/>
      </c>
      <c r="AE10" s="4">
        <f t="shared" si="35"/>
        <v>1.6</v>
      </c>
      <c r="AF10" t="str">
        <f t="shared" si="36"/>
        <v>Harris, Kevin</v>
      </c>
      <c r="AG10" s="5">
        <f t="shared" si="37"/>
        <v>1.6</v>
      </c>
    </row>
    <row r="11" spans="1:33" ht="15" customHeight="1">
      <c r="A11" s="3" t="s">
        <v>3</v>
      </c>
      <c r="B11" s="2" t="s">
        <v>62</v>
      </c>
      <c r="C11" s="13">
        <v>58</v>
      </c>
      <c r="D11" s="13">
        <f t="shared" si="48"/>
        <v>58</v>
      </c>
      <c r="E11" s="4">
        <f t="shared" si="23"/>
        <v>-0.8</v>
      </c>
      <c r="F11" s="13">
        <v>56</v>
      </c>
      <c r="G11" s="4">
        <f t="shared" si="49"/>
        <v>55.2</v>
      </c>
      <c r="H11" s="4">
        <f t="shared" si="24"/>
        <v>0</v>
      </c>
      <c r="I11" s="13">
        <v>55</v>
      </c>
      <c r="J11" s="4">
        <f t="shared" si="50"/>
        <v>55</v>
      </c>
      <c r="K11" s="4">
        <f t="shared" si="25"/>
        <v>0.8</v>
      </c>
      <c r="L11" s="13"/>
      <c r="M11" s="4" t="str">
        <f t="shared" si="51"/>
        <v/>
      </c>
      <c r="N11" s="4">
        <f t="shared" si="26"/>
        <v>0.8</v>
      </c>
      <c r="O11" s="3" t="str">
        <f t="shared" si="52"/>
        <v>Hillard, Rodger</v>
      </c>
      <c r="P11" s="13">
        <v>56</v>
      </c>
      <c r="Q11" s="4">
        <f t="shared" si="53"/>
        <v>56.8</v>
      </c>
      <c r="R11" s="4">
        <f t="shared" si="27"/>
        <v>0.8</v>
      </c>
      <c r="S11" s="13"/>
      <c r="T11" s="4" t="str">
        <f t="shared" si="54"/>
        <v/>
      </c>
      <c r="U11" s="4">
        <f t="shared" si="28"/>
        <v>0.8</v>
      </c>
      <c r="V11" s="13"/>
      <c r="W11" s="4" t="str">
        <f>IF(V11&gt;0,U11+V11,"")</f>
        <v/>
      </c>
      <c r="X11" s="4">
        <f t="shared" si="30"/>
        <v>0.8</v>
      </c>
      <c r="Y11" s="13"/>
      <c r="Z11" s="4" t="str">
        <f>IF(Y11&gt;0,X11+Y11,"")</f>
        <v/>
      </c>
      <c r="AA11" s="4">
        <f t="shared" si="32"/>
        <v>0.8</v>
      </c>
      <c r="AB11" s="3" t="str">
        <f t="shared" si="33"/>
        <v>Hillard, Rodger</v>
      </c>
      <c r="AC11" s="13"/>
      <c r="AD11" s="4" t="str">
        <f>IF(AC11&gt;0,AC11+AA11,"")</f>
        <v/>
      </c>
      <c r="AE11" s="4">
        <f t="shared" si="35"/>
        <v>0.8</v>
      </c>
      <c r="AF11" t="str">
        <f t="shared" si="36"/>
        <v>Hillard, Rodger</v>
      </c>
      <c r="AG11" s="5">
        <f t="shared" si="37"/>
        <v>0.8</v>
      </c>
    </row>
    <row r="12" spans="1:33" ht="15" customHeight="1">
      <c r="A12" s="3" t="s">
        <v>63</v>
      </c>
      <c r="B12" s="2" t="s">
        <v>62</v>
      </c>
      <c r="C12" s="13"/>
      <c r="D12" s="13" t="str">
        <f t="shared" si="48"/>
        <v xml:space="preserve"> </v>
      </c>
      <c r="E12" s="4" t="str">
        <f t="shared" si="23"/>
        <v/>
      </c>
      <c r="F12" s="13">
        <v>55</v>
      </c>
      <c r="G12" s="4" t="e">
        <f t="shared" si="49"/>
        <v>#VALUE!</v>
      </c>
      <c r="H12" s="4">
        <f t="shared" si="24"/>
        <v>1.6</v>
      </c>
      <c r="I12" s="13">
        <v>54</v>
      </c>
      <c r="J12" s="4">
        <f t="shared" si="50"/>
        <v>55.6</v>
      </c>
      <c r="K12" s="4">
        <f t="shared" si="25"/>
        <v>2.4000000000000004</v>
      </c>
      <c r="L12" s="13">
        <v>57</v>
      </c>
      <c r="M12" s="4">
        <f t="shared" si="51"/>
        <v>59.4</v>
      </c>
      <c r="N12" s="4">
        <f t="shared" si="26"/>
        <v>1.6</v>
      </c>
      <c r="O12" s="3" t="str">
        <f t="shared" si="52"/>
        <v>Koufeldt, Fred</v>
      </c>
      <c r="P12" s="13">
        <v>56</v>
      </c>
      <c r="Q12" s="4">
        <f t="shared" si="53"/>
        <v>57.6</v>
      </c>
      <c r="R12" s="4">
        <f t="shared" si="27"/>
        <v>1.6</v>
      </c>
      <c r="S12" s="13"/>
      <c r="T12" s="4" t="str">
        <f t="shared" si="54"/>
        <v/>
      </c>
      <c r="U12" s="4">
        <f t="shared" si="28"/>
        <v>1.6</v>
      </c>
      <c r="V12" s="13">
        <v>55</v>
      </c>
      <c r="W12" s="4">
        <f t="shared" ref="W12:W16" si="55">IF(V12&gt;0,U12+V12,"")</f>
        <v>56.6</v>
      </c>
      <c r="X12" s="4">
        <f t="shared" si="30"/>
        <v>1.6</v>
      </c>
      <c r="Y12" s="13"/>
      <c r="Z12" s="4" t="str">
        <f t="shared" ref="Z12:Z16" si="56">IF(Y12&gt;0,X12+Y12,"")</f>
        <v/>
      </c>
      <c r="AA12" s="4">
        <f t="shared" si="32"/>
        <v>1.6</v>
      </c>
      <c r="AB12" s="3" t="str">
        <f t="shared" si="33"/>
        <v>Koufeldt, Fred</v>
      </c>
      <c r="AC12" s="13"/>
      <c r="AD12" s="4" t="str">
        <f t="shared" ref="AD12:AD16" si="57">IF(AC12&gt;0,AC12+AA12,"")</f>
        <v/>
      </c>
      <c r="AE12" s="4">
        <f t="shared" si="35"/>
        <v>1.6</v>
      </c>
      <c r="AF12" t="str">
        <f t="shared" si="36"/>
        <v>Koufeldt, Fred</v>
      </c>
      <c r="AG12" s="5">
        <f t="shared" si="37"/>
        <v>1.6</v>
      </c>
    </row>
    <row r="13" spans="1:33" ht="15" customHeight="1">
      <c r="A13" s="3" t="s">
        <v>79</v>
      </c>
      <c r="B13" s="2" t="s">
        <v>62</v>
      </c>
      <c r="C13" s="13"/>
      <c r="D13" s="13" t="str">
        <f>IF(C13&gt;0,C13," ")</f>
        <v xml:space="preserve"> </v>
      </c>
      <c r="E13" s="4" t="str">
        <f>IF(C13&gt;0,(ROUND(57-AVERAGE(C13),0)*0.8),"")</f>
        <v/>
      </c>
      <c r="F13" s="13">
        <v>56</v>
      </c>
      <c r="G13" s="4" t="e">
        <f>IF(F13&gt;0,F13+E13,"")</f>
        <v>#VALUE!</v>
      </c>
      <c r="H13" s="4">
        <f>IF(C13+F13&gt;0,(ROUND(57-AVERAGE(C13,F13),0)*0.8),"")</f>
        <v>0.8</v>
      </c>
      <c r="I13" s="13"/>
      <c r="J13" s="4" t="str">
        <f>IF(I13&gt;0,H13+I13,"")</f>
        <v/>
      </c>
      <c r="K13" s="4">
        <f>IF(C13+F13+I13&gt;0,(ROUND(57-AVERAGE(C13,F13,I13),0)*0.8),"")</f>
        <v>0.8</v>
      </c>
      <c r="L13" s="13"/>
      <c r="M13" s="4" t="str">
        <f>IF(L13&gt;0,K13+L13,"")</f>
        <v/>
      </c>
      <c r="N13" s="4">
        <f>IF(C13+F13+I13+L13&gt;0,(ROUND(57-AVERAGE(C13,F13,I13,L13),0)*0.8),"")</f>
        <v>0.8</v>
      </c>
      <c r="O13" s="3" t="str">
        <f>IF(A13&gt;"",A13,"")</f>
        <v>Martin, Michael</v>
      </c>
      <c r="P13" s="13"/>
      <c r="Q13" s="4" t="str">
        <f>IF(P13&gt;0,P13+N13,"")</f>
        <v/>
      </c>
      <c r="R13" s="4">
        <f>IF(C13+F13+I13+L13+P13&gt;0,(ROUND(57-AVERAGE(C13,F13,I13,L13,P13),0)*0.8),"")</f>
        <v>0.8</v>
      </c>
      <c r="S13" s="13"/>
      <c r="T13" s="4" t="str">
        <f>IF(S13&gt;0,R13+S13,"")</f>
        <v/>
      </c>
      <c r="U13" s="4">
        <f>IF(C13+F13+I13+L13+P13+S13&gt;0,(ROUND(57-AVERAGE(C13,F13,I13,L13,P13,S13),0)*0.8),"")</f>
        <v>0.8</v>
      </c>
      <c r="V13" s="13"/>
      <c r="W13" s="4" t="str">
        <f>IF(V13&gt;0,U13+V13,"")</f>
        <v/>
      </c>
      <c r="X13" s="4">
        <f>IF(C13+F13+I13+L13+P13+S13+V13&gt;0,(ROUND(57-AVERAGE(C13,F13,I13,L13,P13,S13,V13),0)*0.8),"")</f>
        <v>0.8</v>
      </c>
      <c r="Y13" s="13"/>
      <c r="Z13" s="4" t="str">
        <f>IF(Y13&gt;0,X13+Y13,"")</f>
        <v/>
      </c>
      <c r="AA13" s="4">
        <f>IF(C13+F13+I13+L13+P13+S13+V13+Y13&gt;0,(ROUND(57-AVERAGE(C13,F13,I13,L13,P13,S13,V13,Y13),0)*0.8),"")</f>
        <v>0.8</v>
      </c>
      <c r="AB13" s="3" t="str">
        <f>O13</f>
        <v>Martin, Michael</v>
      </c>
      <c r="AC13" s="13"/>
      <c r="AD13" s="4" t="str">
        <f>IF(AC13&gt;0,AC13+AA13,"")</f>
        <v/>
      </c>
      <c r="AE13" s="4">
        <f>IF(C13+F13+I13+L13+P13+S13+V13+Y13+AC13&gt;0,(ROUND(57-AVERAGE(C13,F13,I13,L13,P13,S13,V13,Y13,AC13),0)*0.8),"")</f>
        <v>0.8</v>
      </c>
      <c r="AF13" t="str">
        <f>IF(A13&gt;"",A13,"")</f>
        <v>Martin, Michael</v>
      </c>
      <c r="AG13" s="5">
        <f>AE13</f>
        <v>0.8</v>
      </c>
    </row>
    <row r="14" spans="1:33" ht="15" customHeight="1">
      <c r="A14" s="3" t="s">
        <v>78</v>
      </c>
      <c r="B14" s="2" t="s">
        <v>62</v>
      </c>
      <c r="C14" s="13">
        <v>66</v>
      </c>
      <c r="D14" s="13">
        <f t="shared" si="48"/>
        <v>66</v>
      </c>
      <c r="E14" s="4">
        <f t="shared" si="23"/>
        <v>-7.2</v>
      </c>
      <c r="F14" s="13">
        <v>62</v>
      </c>
      <c r="G14" s="4">
        <f t="shared" si="49"/>
        <v>54.8</v>
      </c>
      <c r="H14" s="4">
        <f t="shared" si="24"/>
        <v>-5.6000000000000005</v>
      </c>
      <c r="I14" s="13">
        <v>61</v>
      </c>
      <c r="J14" s="4">
        <f t="shared" si="50"/>
        <v>55.4</v>
      </c>
      <c r="K14" s="4">
        <f t="shared" si="25"/>
        <v>-4.8000000000000007</v>
      </c>
      <c r="L14" s="13">
        <v>66</v>
      </c>
      <c r="M14" s="4">
        <f t="shared" si="51"/>
        <v>61.2</v>
      </c>
      <c r="N14" s="4">
        <f t="shared" si="26"/>
        <v>-5.6000000000000005</v>
      </c>
      <c r="O14" s="3" t="str">
        <f t="shared" si="52"/>
        <v>McCarty, Hunter</v>
      </c>
      <c r="P14" s="13">
        <v>61</v>
      </c>
      <c r="Q14" s="4">
        <f t="shared" si="53"/>
        <v>55.4</v>
      </c>
      <c r="R14" s="4">
        <f t="shared" si="27"/>
        <v>-4.8000000000000007</v>
      </c>
      <c r="S14" s="13">
        <v>61</v>
      </c>
      <c r="T14" s="4">
        <f t="shared" si="54"/>
        <v>56.2</v>
      </c>
      <c r="U14" s="4">
        <f t="shared" si="28"/>
        <v>-4.8000000000000007</v>
      </c>
      <c r="V14" s="13">
        <v>62</v>
      </c>
      <c r="W14" s="4">
        <f t="shared" si="55"/>
        <v>57.2</v>
      </c>
      <c r="X14" s="4">
        <f t="shared" si="30"/>
        <v>-4.8000000000000007</v>
      </c>
      <c r="Y14" s="13">
        <v>60</v>
      </c>
      <c r="Z14" s="27">
        <f t="shared" si="56"/>
        <v>55.2</v>
      </c>
      <c r="AA14" s="4">
        <f t="shared" si="32"/>
        <v>-4</v>
      </c>
      <c r="AB14" s="3" t="str">
        <f t="shared" si="33"/>
        <v>McCarty, Hunter</v>
      </c>
      <c r="AC14" s="13"/>
      <c r="AD14" s="4" t="str">
        <f t="shared" si="57"/>
        <v/>
      </c>
      <c r="AE14" s="4">
        <f t="shared" si="35"/>
        <v>-4</v>
      </c>
      <c r="AF14" t="str">
        <f t="shared" si="36"/>
        <v>McCarty, Hunter</v>
      </c>
      <c r="AG14" s="5">
        <f t="shared" si="37"/>
        <v>-4</v>
      </c>
    </row>
    <row r="15" spans="1:33" ht="15" customHeight="1">
      <c r="A15" s="3" t="s">
        <v>81</v>
      </c>
      <c r="B15" s="2" t="s">
        <v>62</v>
      </c>
      <c r="C15" s="13"/>
      <c r="D15" s="13" t="str">
        <f>IF(C15&gt;0,C15," ")</f>
        <v xml:space="preserve"> </v>
      </c>
      <c r="E15" s="4" t="str">
        <f>IF(C15&gt;0,(ROUND(57-AVERAGE(C15),0)*0.8),"")</f>
        <v/>
      </c>
      <c r="F15" s="13"/>
      <c r="G15" s="4" t="str">
        <f>IF(F15&gt;0,F15+E15,"")</f>
        <v/>
      </c>
      <c r="H15" s="4" t="str">
        <f>IF(C15+F15&gt;0,(ROUND(57-AVERAGE(C15,F15),0)*0.8),"")</f>
        <v/>
      </c>
      <c r="I15" s="13">
        <v>55</v>
      </c>
      <c r="J15" s="4" t="e">
        <f>IF(I15&gt;0,H15+I15,"")</f>
        <v>#VALUE!</v>
      </c>
      <c r="K15" s="4">
        <f>IF(C15+F15+I15&gt;0,(ROUND(57-AVERAGE(C15,F15,I15),0)*0.8),"")</f>
        <v>1.6</v>
      </c>
      <c r="L15" s="13">
        <v>60</v>
      </c>
      <c r="M15" s="4">
        <f>IF(L15&gt;0,K15+L15,"")</f>
        <v>61.6</v>
      </c>
      <c r="N15" s="4">
        <f>IF(C15+F15+I15+L15&gt;0,(ROUND(57-AVERAGE(C15,F15,I15,L15),0)*0.8),"")</f>
        <v>-0.8</v>
      </c>
      <c r="O15" s="3" t="str">
        <f t="shared" ref="O15" si="58">IF(A15&gt;"",A15,"")</f>
        <v>McCarty, Logan</v>
      </c>
      <c r="P15" s="13">
        <v>58</v>
      </c>
      <c r="Q15" s="4">
        <f>IF(P15&gt;0,P15+N15,"")</f>
        <v>57.2</v>
      </c>
      <c r="R15" s="4">
        <f>IF(C15+F15+I15+L15+P15&gt;0,(ROUND(57-AVERAGE(C15,F15,I15,L15,P15),0)*0.8),"")</f>
        <v>-0.8</v>
      </c>
      <c r="S15" s="13"/>
      <c r="T15" s="4" t="str">
        <f>IF(S15&gt;0,R15+S15,"")</f>
        <v/>
      </c>
      <c r="U15" s="4">
        <f>IF(C15+F15+I15+L15+P15+S15&gt;0,(ROUND(57-AVERAGE(C15,F15,I15,L15,P15,S15),0)*0.8),"")</f>
        <v>-0.8</v>
      </c>
      <c r="V15" s="13">
        <v>59</v>
      </c>
      <c r="W15" s="4">
        <f t="shared" ref="W15" si="59">IF(V15&gt;0,U15+V15,"")</f>
        <v>58.2</v>
      </c>
      <c r="X15" s="4">
        <f>IF(C15+F15+I15+L15+P15+S15+V15&gt;0,(ROUND(57-AVERAGE(C15,F15,I15,L15,P15,S15,V15),0)*0.8),"")</f>
        <v>-0.8</v>
      </c>
      <c r="Y15" s="13"/>
      <c r="Z15" s="4" t="str">
        <f t="shared" ref="Z15" si="60">IF(Y15&gt;0,X15+Y15,"")</f>
        <v/>
      </c>
      <c r="AA15" s="4">
        <f>IF(C15+F15+I15+L15+P15+S15+V15+Y15&gt;0,(ROUND(57-AVERAGE(C15,F15,I15,L15,P15,S15,V15,Y15),0)*0.8),"")</f>
        <v>-0.8</v>
      </c>
      <c r="AB15" s="3" t="str">
        <f>O15</f>
        <v>McCarty, Logan</v>
      </c>
      <c r="AC15" s="13"/>
      <c r="AD15" s="4" t="str">
        <f t="shared" ref="AD15" si="61">IF(AC15&gt;0,AC15+AA15,"")</f>
        <v/>
      </c>
      <c r="AE15" s="4">
        <f>IF(C15+F15+I15+L15+P15+S15+V15+Y15+AC15&gt;0,(ROUND(57-AVERAGE(C15,F15,I15,L15,P15,S15,V15,Y15,AC15),0)*0.8),"")</f>
        <v>-0.8</v>
      </c>
      <c r="AF15" t="str">
        <f>IF(A15&gt;"",A15,"")</f>
        <v>McCarty, Logan</v>
      </c>
      <c r="AG15" s="5">
        <f>AE15</f>
        <v>-0.8</v>
      </c>
    </row>
    <row r="16" spans="1:33" ht="15" customHeight="1">
      <c r="A16" s="3" t="s">
        <v>77</v>
      </c>
      <c r="B16" s="2" t="s">
        <v>62</v>
      </c>
      <c r="C16" s="13"/>
      <c r="D16" s="13" t="str">
        <f t="shared" si="48"/>
        <v xml:space="preserve"> </v>
      </c>
      <c r="E16" s="4" t="str">
        <f t="shared" si="23"/>
        <v/>
      </c>
      <c r="F16" s="13"/>
      <c r="G16" s="4" t="str">
        <f t="shared" si="49"/>
        <v/>
      </c>
      <c r="H16" s="4" t="str">
        <f t="shared" si="24"/>
        <v/>
      </c>
      <c r="I16" s="13"/>
      <c r="J16" s="15" t="str">
        <f t="shared" si="50"/>
        <v/>
      </c>
      <c r="K16" s="4" t="str">
        <f t="shared" si="25"/>
        <v/>
      </c>
      <c r="L16" s="13"/>
      <c r="M16" s="4" t="str">
        <f t="shared" si="51"/>
        <v/>
      </c>
      <c r="N16" s="4" t="str">
        <f t="shared" si="26"/>
        <v/>
      </c>
      <c r="O16" s="3" t="str">
        <f t="shared" si="52"/>
        <v>Milano, Joe</v>
      </c>
      <c r="P16" s="13"/>
      <c r="Q16" s="4" t="str">
        <f t="shared" si="53"/>
        <v/>
      </c>
      <c r="R16" s="4" t="str">
        <f t="shared" si="27"/>
        <v/>
      </c>
      <c r="S16" s="13"/>
      <c r="T16" s="4" t="str">
        <f t="shared" si="54"/>
        <v/>
      </c>
      <c r="U16" s="4" t="str">
        <f t="shared" si="28"/>
        <v/>
      </c>
      <c r="V16" s="13"/>
      <c r="W16" s="4" t="str">
        <f t="shared" si="55"/>
        <v/>
      </c>
      <c r="X16" s="4" t="str">
        <f t="shared" si="30"/>
        <v/>
      </c>
      <c r="Y16" s="13"/>
      <c r="Z16" s="4" t="str">
        <f t="shared" si="56"/>
        <v/>
      </c>
      <c r="AA16" s="4" t="str">
        <f t="shared" si="32"/>
        <v/>
      </c>
      <c r="AB16" s="3" t="str">
        <f t="shared" si="33"/>
        <v>Milano, Joe</v>
      </c>
      <c r="AC16" s="13"/>
      <c r="AD16" s="4" t="str">
        <f t="shared" si="57"/>
        <v/>
      </c>
      <c r="AE16" s="4" t="str">
        <f t="shared" si="35"/>
        <v/>
      </c>
      <c r="AF16" t="str">
        <f t="shared" si="36"/>
        <v>Milano, Joe</v>
      </c>
      <c r="AG16" s="5" t="str">
        <f t="shared" si="37"/>
        <v/>
      </c>
    </row>
    <row r="17" spans="1:33" ht="15" customHeight="1">
      <c r="A17" s="3" t="s">
        <v>64</v>
      </c>
      <c r="B17" s="2" t="s">
        <v>62</v>
      </c>
      <c r="C17" s="13">
        <v>58</v>
      </c>
      <c r="D17" s="13">
        <f t="shared" si="48"/>
        <v>58</v>
      </c>
      <c r="E17" s="4">
        <f t="shared" si="23"/>
        <v>-0.8</v>
      </c>
      <c r="F17" s="13">
        <v>57</v>
      </c>
      <c r="G17" s="4">
        <f t="shared" si="49"/>
        <v>56.2</v>
      </c>
      <c r="H17" s="4">
        <f t="shared" si="24"/>
        <v>-0.8</v>
      </c>
      <c r="I17" s="13">
        <v>58</v>
      </c>
      <c r="J17" s="4">
        <f t="shared" si="50"/>
        <v>57.2</v>
      </c>
      <c r="K17" s="4">
        <f t="shared" si="25"/>
        <v>-0.8</v>
      </c>
      <c r="L17" s="13"/>
      <c r="M17" s="4" t="str">
        <f t="shared" si="51"/>
        <v/>
      </c>
      <c r="N17" s="4">
        <f t="shared" si="26"/>
        <v>-0.8</v>
      </c>
      <c r="O17" s="3" t="str">
        <f t="shared" si="52"/>
        <v>Miller, Chris</v>
      </c>
      <c r="P17" s="13">
        <v>56</v>
      </c>
      <c r="Q17" s="4">
        <f t="shared" si="53"/>
        <v>55.2</v>
      </c>
      <c r="R17" s="4">
        <f t="shared" si="27"/>
        <v>0</v>
      </c>
      <c r="S17" s="13"/>
      <c r="T17" s="4" t="str">
        <f t="shared" si="54"/>
        <v/>
      </c>
      <c r="U17" s="4">
        <f t="shared" si="28"/>
        <v>0</v>
      </c>
      <c r="V17" s="13">
        <v>64</v>
      </c>
      <c r="W17" s="4">
        <f>IF(V17&gt;0,U17+V17,"")</f>
        <v>64</v>
      </c>
      <c r="X17" s="4">
        <f t="shared" si="30"/>
        <v>-1.6</v>
      </c>
      <c r="Y17" s="13">
        <v>62</v>
      </c>
      <c r="Z17" s="4">
        <f>IF(Y17&gt;0,X17+Y17,"")</f>
        <v>60.4</v>
      </c>
      <c r="AA17" s="4">
        <f t="shared" si="32"/>
        <v>-1.6</v>
      </c>
      <c r="AB17" s="3" t="str">
        <f t="shared" si="33"/>
        <v>Miller, Chris</v>
      </c>
      <c r="AC17" s="13"/>
      <c r="AD17" s="4" t="str">
        <f>IF(AC17&gt;0,AC17+AA17,"")</f>
        <v/>
      </c>
      <c r="AE17" s="4">
        <f t="shared" si="35"/>
        <v>-1.6</v>
      </c>
      <c r="AF17" t="str">
        <f t="shared" si="36"/>
        <v>Miller, Chris</v>
      </c>
      <c r="AG17" s="5">
        <f t="shared" si="37"/>
        <v>-1.6</v>
      </c>
    </row>
    <row r="18" spans="1:33" ht="15" customHeight="1">
      <c r="A18" s="3" t="s">
        <v>7</v>
      </c>
      <c r="B18" s="2" t="s">
        <v>62</v>
      </c>
      <c r="C18" s="13">
        <v>61</v>
      </c>
      <c r="D18" s="13">
        <f t="shared" si="48"/>
        <v>61</v>
      </c>
      <c r="E18" s="4">
        <f t="shared" si="23"/>
        <v>-3.2</v>
      </c>
      <c r="F18" s="13"/>
      <c r="G18" s="4" t="str">
        <f t="shared" si="49"/>
        <v/>
      </c>
      <c r="H18" s="4">
        <f t="shared" si="24"/>
        <v>-3.2</v>
      </c>
      <c r="I18" s="13">
        <v>61</v>
      </c>
      <c r="J18" s="4">
        <f t="shared" si="50"/>
        <v>57.8</v>
      </c>
      <c r="K18" s="4">
        <f t="shared" si="25"/>
        <v>-3.2</v>
      </c>
      <c r="L18" s="13">
        <v>55</v>
      </c>
      <c r="M18" s="24">
        <f t="shared" si="51"/>
        <v>51.8</v>
      </c>
      <c r="N18" s="4">
        <f t="shared" si="26"/>
        <v>-1.6</v>
      </c>
      <c r="O18" s="3" t="str">
        <f t="shared" si="52"/>
        <v>Pinkston, Matthew</v>
      </c>
      <c r="P18" s="13">
        <v>54</v>
      </c>
      <c r="Q18" s="27">
        <f t="shared" si="53"/>
        <v>52.4</v>
      </c>
      <c r="R18" s="4">
        <f t="shared" si="27"/>
        <v>-0.8</v>
      </c>
      <c r="S18" s="13"/>
      <c r="T18" s="4" t="str">
        <f t="shared" si="54"/>
        <v/>
      </c>
      <c r="U18" s="4">
        <f t="shared" si="28"/>
        <v>-0.8</v>
      </c>
      <c r="V18" s="13">
        <v>53</v>
      </c>
      <c r="W18" s="24">
        <f>IF(V18&gt;0,U18+V18,"")</f>
        <v>52.2</v>
      </c>
      <c r="X18" s="4">
        <f t="shared" si="30"/>
        <v>0</v>
      </c>
      <c r="Y18" s="13"/>
      <c r="Z18" s="4" t="str">
        <f>IF(Y18&gt;0,X18+Y18,"")</f>
        <v/>
      </c>
      <c r="AA18" s="4">
        <f t="shared" si="32"/>
        <v>0</v>
      </c>
      <c r="AB18" s="3" t="str">
        <f t="shared" si="33"/>
        <v>Pinkston, Matthew</v>
      </c>
      <c r="AC18" s="13"/>
      <c r="AD18" s="4" t="str">
        <f>IF(AC18&gt;0,AC18+AA18,"")</f>
        <v/>
      </c>
      <c r="AE18" s="4">
        <f t="shared" si="35"/>
        <v>0</v>
      </c>
      <c r="AF18" t="str">
        <f t="shared" si="36"/>
        <v>Pinkston, Matthew</v>
      </c>
      <c r="AG18" s="5">
        <f t="shared" si="37"/>
        <v>0</v>
      </c>
    </row>
    <row r="19" spans="1:33" ht="15" customHeight="1">
      <c r="A19" s="3" t="s">
        <v>65</v>
      </c>
      <c r="B19" s="2" t="s">
        <v>62</v>
      </c>
      <c r="C19" s="13"/>
      <c r="D19" s="13" t="str">
        <f t="shared" si="48"/>
        <v xml:space="preserve"> </v>
      </c>
      <c r="E19" s="4" t="str">
        <f t="shared" si="23"/>
        <v/>
      </c>
      <c r="F19" s="13">
        <v>64</v>
      </c>
      <c r="G19" s="26" t="e">
        <f t="shared" si="49"/>
        <v>#VALUE!</v>
      </c>
      <c r="H19" s="4">
        <f t="shared" si="24"/>
        <v>-5.6000000000000005</v>
      </c>
      <c r="I19" s="13"/>
      <c r="J19" s="15" t="str">
        <f t="shared" si="50"/>
        <v/>
      </c>
      <c r="K19" s="4">
        <f t="shared" si="25"/>
        <v>-5.6000000000000005</v>
      </c>
      <c r="L19" s="13">
        <v>65</v>
      </c>
      <c r="M19" s="4">
        <f t="shared" si="51"/>
        <v>59.4</v>
      </c>
      <c r="N19" s="4">
        <f t="shared" si="26"/>
        <v>-6.4</v>
      </c>
      <c r="O19" s="3" t="str">
        <f t="shared" si="52"/>
        <v>Raisor, Darryl</v>
      </c>
      <c r="P19" s="13"/>
      <c r="Q19" s="4" t="str">
        <f t="shared" si="53"/>
        <v/>
      </c>
      <c r="R19" s="4">
        <f t="shared" si="27"/>
        <v>-6.4</v>
      </c>
      <c r="S19" s="13">
        <v>57</v>
      </c>
      <c r="T19" s="24">
        <f t="shared" si="54"/>
        <v>50.6</v>
      </c>
      <c r="U19" s="4">
        <f t="shared" si="28"/>
        <v>-4</v>
      </c>
      <c r="V19" s="13"/>
      <c r="W19" s="4" t="str">
        <f t="shared" ref="W19:W21" si="62">IF(V19&gt;0,U19+V19,"")</f>
        <v/>
      </c>
      <c r="X19" s="4">
        <f t="shared" si="30"/>
        <v>-4</v>
      </c>
      <c r="Y19" s="13"/>
      <c r="Z19" s="4" t="str">
        <f t="shared" ref="Z19:Z21" si="63">IF(Y19&gt;0,X19+Y19,"")</f>
        <v/>
      </c>
      <c r="AA19" s="4">
        <f t="shared" si="32"/>
        <v>-4</v>
      </c>
      <c r="AB19" s="3" t="str">
        <f t="shared" si="33"/>
        <v>Raisor, Darryl</v>
      </c>
      <c r="AC19" s="13"/>
      <c r="AD19" s="4" t="str">
        <f t="shared" ref="AD19:AD21" si="64">IF(AC19&gt;0,AC19+AA19,"")</f>
        <v/>
      </c>
      <c r="AE19" s="4">
        <f t="shared" si="35"/>
        <v>-4</v>
      </c>
      <c r="AF19" t="str">
        <f t="shared" si="36"/>
        <v>Raisor, Darryl</v>
      </c>
      <c r="AG19" s="5">
        <f t="shared" si="37"/>
        <v>-4</v>
      </c>
    </row>
    <row r="20" spans="1:33" ht="15" customHeight="1">
      <c r="A20" s="3" t="s">
        <v>66</v>
      </c>
      <c r="B20" s="2" t="s">
        <v>62</v>
      </c>
      <c r="C20" s="13">
        <v>69</v>
      </c>
      <c r="D20" s="13">
        <f t="shared" ref="D20:D21" si="65">IF(C20&gt;0,C20," ")</f>
        <v>69</v>
      </c>
      <c r="E20" s="4">
        <f t="shared" si="23"/>
        <v>-9.6000000000000014</v>
      </c>
      <c r="F20" s="13"/>
      <c r="G20" s="4" t="str">
        <f t="shared" ref="G20:G21" si="66">IF(F20&gt;0,F20+E20,"")</f>
        <v/>
      </c>
      <c r="H20" s="4">
        <f t="shared" si="24"/>
        <v>-9.6000000000000014</v>
      </c>
      <c r="I20" s="13">
        <v>59</v>
      </c>
      <c r="J20" s="24">
        <f t="shared" ref="J20:J21" si="67">IF(I20&gt;0,H20+I20,"")</f>
        <v>49.4</v>
      </c>
      <c r="K20" s="4">
        <f t="shared" si="25"/>
        <v>-5.6000000000000005</v>
      </c>
      <c r="L20" s="13"/>
      <c r="M20" s="4" t="str">
        <f t="shared" ref="M20:M21" si="68">IF(L20&gt;0,K20+L20,"")</f>
        <v/>
      </c>
      <c r="N20" s="4">
        <f t="shared" si="26"/>
        <v>-5.6000000000000005</v>
      </c>
      <c r="O20" s="3" t="str">
        <f t="shared" ref="O20:O21" si="69">IF(A20&gt;"",A20,"")</f>
        <v>Resor, Greg</v>
      </c>
      <c r="P20" s="13"/>
      <c r="Q20" s="4" t="str">
        <f t="shared" ref="Q20:Q21" si="70">IF(P20&gt;0,P20+N20,"")</f>
        <v/>
      </c>
      <c r="R20" s="4">
        <f t="shared" si="27"/>
        <v>-5.6000000000000005</v>
      </c>
      <c r="S20" s="13">
        <v>62</v>
      </c>
      <c r="T20" s="4">
        <f t="shared" ref="T20:T21" si="71">IF(S20&gt;0,R20+S20,"")</f>
        <v>56.4</v>
      </c>
      <c r="U20" s="4">
        <f t="shared" si="28"/>
        <v>-4.8000000000000007</v>
      </c>
      <c r="V20" s="13">
        <v>62</v>
      </c>
      <c r="W20" s="4">
        <f t="shared" si="62"/>
        <v>57.2</v>
      </c>
      <c r="X20" s="4">
        <f t="shared" si="30"/>
        <v>-4.8000000000000007</v>
      </c>
      <c r="Y20" s="13">
        <v>68</v>
      </c>
      <c r="Z20" s="4">
        <f t="shared" si="63"/>
        <v>63.2</v>
      </c>
      <c r="AA20" s="4">
        <f t="shared" si="32"/>
        <v>-5.6000000000000005</v>
      </c>
      <c r="AB20" s="3" t="str">
        <f t="shared" si="33"/>
        <v>Resor, Greg</v>
      </c>
      <c r="AC20" s="13"/>
      <c r="AD20" s="4" t="str">
        <f t="shared" si="64"/>
        <v/>
      </c>
      <c r="AE20" s="4">
        <f t="shared" si="35"/>
        <v>-5.6000000000000005</v>
      </c>
      <c r="AF20" t="str">
        <f t="shared" si="36"/>
        <v>Resor, Greg</v>
      </c>
      <c r="AG20" s="5">
        <f t="shared" si="37"/>
        <v>-5.6000000000000005</v>
      </c>
    </row>
    <row r="21" spans="1:33" ht="15" customHeight="1">
      <c r="A21" s="3" t="s">
        <v>2</v>
      </c>
      <c r="B21" s="2" t="s">
        <v>62</v>
      </c>
      <c r="C21" s="13">
        <v>68</v>
      </c>
      <c r="D21" s="13">
        <f t="shared" si="65"/>
        <v>68</v>
      </c>
      <c r="E21" s="4">
        <f t="shared" si="23"/>
        <v>-8.8000000000000007</v>
      </c>
      <c r="F21" s="13">
        <v>65</v>
      </c>
      <c r="G21" s="4">
        <f t="shared" si="66"/>
        <v>56.2</v>
      </c>
      <c r="H21" s="4">
        <f t="shared" si="24"/>
        <v>-8</v>
      </c>
      <c r="I21" s="13">
        <v>60</v>
      </c>
      <c r="J21" s="25">
        <f t="shared" si="67"/>
        <v>52</v>
      </c>
      <c r="K21" s="4">
        <f t="shared" si="25"/>
        <v>-5.6000000000000005</v>
      </c>
      <c r="L21" s="13">
        <v>61</v>
      </c>
      <c r="M21" s="25">
        <f t="shared" si="68"/>
        <v>55.4</v>
      </c>
      <c r="N21" s="4">
        <f t="shared" si="26"/>
        <v>-5.6000000000000005</v>
      </c>
      <c r="O21" s="3" t="str">
        <f t="shared" si="69"/>
        <v>Richardson, Rex</v>
      </c>
      <c r="P21" s="13">
        <v>64</v>
      </c>
      <c r="Q21" s="4">
        <f t="shared" si="70"/>
        <v>58.4</v>
      </c>
      <c r="R21" s="4">
        <f t="shared" si="27"/>
        <v>-5.6000000000000005</v>
      </c>
      <c r="S21" s="13">
        <v>58</v>
      </c>
      <c r="T21" s="25">
        <f t="shared" si="71"/>
        <v>52.4</v>
      </c>
      <c r="U21" s="4">
        <f t="shared" si="28"/>
        <v>-4.8000000000000007</v>
      </c>
      <c r="V21" s="13">
        <v>65</v>
      </c>
      <c r="W21" s="4">
        <f t="shared" si="62"/>
        <v>60.2</v>
      </c>
      <c r="X21" s="4">
        <f t="shared" si="30"/>
        <v>-4.8000000000000007</v>
      </c>
      <c r="Y21" s="13">
        <v>61</v>
      </c>
      <c r="Z21" s="4">
        <f t="shared" si="63"/>
        <v>56.2</v>
      </c>
      <c r="AA21" s="4">
        <f t="shared" si="32"/>
        <v>-4.8000000000000007</v>
      </c>
      <c r="AB21" s="3" t="str">
        <f t="shared" si="33"/>
        <v>Richardson, Rex</v>
      </c>
      <c r="AC21" s="13"/>
      <c r="AD21" s="4" t="str">
        <f t="shared" si="64"/>
        <v/>
      </c>
      <c r="AE21" s="4">
        <f t="shared" si="35"/>
        <v>-4.8000000000000007</v>
      </c>
      <c r="AF21" t="str">
        <f t="shared" si="36"/>
        <v>Richardson, Rex</v>
      </c>
      <c r="AG21" s="5">
        <f t="shared" si="37"/>
        <v>-4.8000000000000007</v>
      </c>
    </row>
    <row r="22" spans="1:33" ht="15" customHeight="1">
      <c r="A22" s="3" t="s">
        <v>19</v>
      </c>
      <c r="B22" s="2" t="s">
        <v>62</v>
      </c>
      <c r="C22" s="13"/>
      <c r="D22" s="13" t="str">
        <f>IF(C22&gt;0,C22," ")</f>
        <v xml:space="preserve"> </v>
      </c>
      <c r="E22" s="4" t="str">
        <f>IF(C22&gt;0,(ROUND(57-AVERAGE(C22),0)*0.8),"")</f>
        <v/>
      </c>
      <c r="F22" s="13">
        <v>59</v>
      </c>
      <c r="G22" s="4" t="e">
        <f>IF(F22&gt;0,F22+E22,"")</f>
        <v>#VALUE!</v>
      </c>
      <c r="H22" s="4">
        <f>IF(C22+F22&gt;0,(ROUND(57-AVERAGE(C22,F22),0)*0.8),"")</f>
        <v>-1.6</v>
      </c>
      <c r="I22" s="13">
        <v>59</v>
      </c>
      <c r="J22" s="4">
        <f t="shared" ref="J22:J30" si="72">IF(I22&gt;0,H22+I22,"")</f>
        <v>57.4</v>
      </c>
      <c r="K22" s="4">
        <f>IF(C22+F22+I22&gt;0,(ROUND(57-AVERAGE(C22,F22,I22),0)*0.8),"")</f>
        <v>-1.6</v>
      </c>
      <c r="L22" s="13"/>
      <c r="M22" s="4" t="str">
        <f>IF(L22&gt;0,K22+L22,"")</f>
        <v/>
      </c>
      <c r="N22" s="4">
        <f>IF(C22+F22+I22+L22&gt;0,(ROUND(57-AVERAGE(C22,F22,I22,L22),0)*0.8),"")</f>
        <v>-1.6</v>
      </c>
      <c r="O22" s="3" t="str">
        <f>IF(A22&gt;"",A22,"")</f>
        <v>Rollins, Darryl</v>
      </c>
      <c r="P22" s="13">
        <v>58</v>
      </c>
      <c r="Q22" s="4">
        <f>IF(P22&gt;0,P22+N22,"")</f>
        <v>56.4</v>
      </c>
      <c r="R22" s="4">
        <f>IF(C22+F22+I22+L22+P22&gt;0,(ROUND(57-AVERAGE(C22,F22,I22,L22,P22),0)*0.8),"")</f>
        <v>-1.6</v>
      </c>
      <c r="S22" s="13"/>
      <c r="T22" s="4" t="str">
        <f>IF(S22&gt;0,R22+S22,"")</f>
        <v/>
      </c>
      <c r="U22" s="4">
        <f>IF(C22+F22+I22+L22+P22+S22&gt;0,(ROUND(57-AVERAGE(C22,F22,I22,L22,P22,S22),0)*0.8),"")</f>
        <v>-1.6</v>
      </c>
      <c r="V22" s="13"/>
      <c r="W22" s="4" t="str">
        <f t="shared" ref="W22:W27" si="73">IF(V22&gt;0,U22+V22,"")</f>
        <v/>
      </c>
      <c r="X22" s="4">
        <f>IF(C22+F22+I22+L22+P22+S22+V22&gt;0,(ROUND(57-AVERAGE(C22,F22,I22,L22,P22,S22,V22),0)*0.8),"")</f>
        <v>-1.6</v>
      </c>
      <c r="Y22" s="13"/>
      <c r="Z22" s="4" t="str">
        <f t="shared" ref="Z22:Z27" si="74">IF(Y22&gt;0,X22+Y22,"")</f>
        <v/>
      </c>
      <c r="AA22" s="4">
        <f>IF(C22+F22+I22+L22+P22+S22+V22+Y22&gt;0,(ROUND(57-AVERAGE(C22,F22,I22,L22,P22,S22,V22,Y22),0)*0.8),"")</f>
        <v>-1.6</v>
      </c>
      <c r="AB22" s="3" t="str">
        <f>O22</f>
        <v>Rollins, Darryl</v>
      </c>
      <c r="AC22" s="13"/>
      <c r="AD22" s="4" t="str">
        <f t="shared" ref="AD22:AD27" si="75">IF(AC22&gt;0,AC22+AA22,"")</f>
        <v/>
      </c>
      <c r="AE22" s="4">
        <f>IF(C22+F22+I22+L22+P22+S22+V22+Y22+AC22&gt;0,(ROUND(57-AVERAGE(C22,F22,I22,L22,P22,S22,V22,Y22,AC22),0)*0.8),"")</f>
        <v>-1.6</v>
      </c>
      <c r="AF22" t="str">
        <f>IF(A22&gt;"",A22,"")</f>
        <v>Rollins, Darryl</v>
      </c>
      <c r="AG22" s="5">
        <f>AE22</f>
        <v>-1.6</v>
      </c>
    </row>
    <row r="23" spans="1:33" ht="15" customHeight="1">
      <c r="A23" s="3" t="s">
        <v>68</v>
      </c>
      <c r="B23" s="2" t="s">
        <v>62</v>
      </c>
      <c r="C23" s="13">
        <v>61</v>
      </c>
      <c r="D23" s="13">
        <f t="shared" ref="D23:D30" si="76">IF(C23&gt;0,C23," ")</f>
        <v>61</v>
      </c>
      <c r="E23" s="4">
        <f t="shared" si="23"/>
        <v>-3.2</v>
      </c>
      <c r="F23" s="13">
        <v>57</v>
      </c>
      <c r="G23" s="4">
        <f t="shared" ref="G23:G30" si="77">IF(F23&gt;0,F23+E23,"")</f>
        <v>53.8</v>
      </c>
      <c r="H23" s="4">
        <f t="shared" si="24"/>
        <v>-1.6</v>
      </c>
      <c r="I23" s="13">
        <v>54</v>
      </c>
      <c r="J23" s="25">
        <f t="shared" si="72"/>
        <v>52.4</v>
      </c>
      <c r="K23" s="4">
        <f t="shared" si="25"/>
        <v>0</v>
      </c>
      <c r="L23" s="13">
        <v>58</v>
      </c>
      <c r="M23" s="4">
        <f t="shared" ref="M23:M30" si="78">IF(L23&gt;0,K23+L23,"")</f>
        <v>58</v>
      </c>
      <c r="N23" s="4">
        <f t="shared" si="26"/>
        <v>-0.8</v>
      </c>
      <c r="O23" s="3" t="str">
        <f>IF(A23&gt;"",A23,"")</f>
        <v>Sayre, Adam</v>
      </c>
      <c r="P23" s="13">
        <v>58</v>
      </c>
      <c r="Q23" s="4">
        <f t="shared" ref="Q23:Q30" si="79">IF(P23&gt;0,P23+N23,"")</f>
        <v>57.2</v>
      </c>
      <c r="R23" s="4">
        <f t="shared" si="27"/>
        <v>-0.8</v>
      </c>
      <c r="S23" s="13">
        <v>59</v>
      </c>
      <c r="T23" s="4">
        <f t="shared" ref="T23:T30" si="80">IF(S23&gt;0,R23+S23,"")</f>
        <v>58.2</v>
      </c>
      <c r="U23" s="4">
        <f t="shared" si="28"/>
        <v>-0.8</v>
      </c>
      <c r="V23" s="13">
        <v>61</v>
      </c>
      <c r="W23" s="4">
        <f t="shared" si="73"/>
        <v>60.2</v>
      </c>
      <c r="X23" s="4">
        <f t="shared" si="30"/>
        <v>-0.8</v>
      </c>
      <c r="Y23" s="13">
        <v>58</v>
      </c>
      <c r="Z23" s="26">
        <f t="shared" si="74"/>
        <v>57.2</v>
      </c>
      <c r="AA23" s="4">
        <f t="shared" si="32"/>
        <v>-0.8</v>
      </c>
      <c r="AB23" s="3" t="str">
        <f t="shared" si="33"/>
        <v>Sayre, Adam</v>
      </c>
      <c r="AC23" s="13"/>
      <c r="AD23" s="4" t="str">
        <f t="shared" si="75"/>
        <v/>
      </c>
      <c r="AE23" s="4">
        <f t="shared" si="35"/>
        <v>-0.8</v>
      </c>
      <c r="AF23" t="str">
        <f t="shared" si="36"/>
        <v>Sayre, Adam</v>
      </c>
      <c r="AG23" s="5">
        <f t="shared" si="37"/>
        <v>-0.8</v>
      </c>
    </row>
    <row r="24" spans="1:33" ht="15" customHeight="1">
      <c r="A24" s="3" t="s">
        <v>70</v>
      </c>
      <c r="B24" s="2" t="s">
        <v>62</v>
      </c>
      <c r="C24" s="13">
        <v>68</v>
      </c>
      <c r="D24" s="13">
        <f t="shared" si="76"/>
        <v>68</v>
      </c>
      <c r="E24" s="4">
        <f t="shared" si="23"/>
        <v>-8.8000000000000007</v>
      </c>
      <c r="F24" s="13">
        <v>59</v>
      </c>
      <c r="G24" s="24">
        <f t="shared" si="77"/>
        <v>50.2</v>
      </c>
      <c r="H24" s="4">
        <f t="shared" si="24"/>
        <v>-5.6000000000000005</v>
      </c>
      <c r="I24" s="13">
        <v>68</v>
      </c>
      <c r="J24" s="4">
        <f t="shared" si="72"/>
        <v>62.4</v>
      </c>
      <c r="K24" s="4">
        <f t="shared" si="25"/>
        <v>-6.4</v>
      </c>
      <c r="L24" s="13"/>
      <c r="M24" s="4" t="str">
        <f t="shared" si="78"/>
        <v/>
      </c>
      <c r="N24" s="4">
        <f t="shared" si="26"/>
        <v>-6.4</v>
      </c>
      <c r="O24" s="3" t="str">
        <f>IF(A24&gt;"",A24,"")</f>
        <v>Sayre, Bo</v>
      </c>
      <c r="P24" s="13"/>
      <c r="Q24" s="4" t="str">
        <f t="shared" si="79"/>
        <v/>
      </c>
      <c r="R24" s="4">
        <f t="shared" si="27"/>
        <v>-6.4</v>
      </c>
      <c r="S24" s="13"/>
      <c r="T24" s="4" t="str">
        <f t="shared" si="80"/>
        <v/>
      </c>
      <c r="U24" s="4">
        <f t="shared" si="28"/>
        <v>-6.4</v>
      </c>
      <c r="V24" s="13"/>
      <c r="W24" s="4" t="str">
        <f t="shared" si="73"/>
        <v/>
      </c>
      <c r="X24" s="4">
        <f t="shared" si="30"/>
        <v>-6.4</v>
      </c>
      <c r="Y24" s="13"/>
      <c r="Z24" s="4" t="str">
        <f t="shared" si="74"/>
        <v/>
      </c>
      <c r="AA24" s="4">
        <f t="shared" si="32"/>
        <v>-6.4</v>
      </c>
      <c r="AB24" s="3" t="str">
        <f t="shared" si="33"/>
        <v>Sayre, Bo</v>
      </c>
      <c r="AC24" s="13"/>
      <c r="AD24" s="4" t="str">
        <f t="shared" si="75"/>
        <v/>
      </c>
      <c r="AE24" s="4">
        <f t="shared" si="35"/>
        <v>-6.4</v>
      </c>
      <c r="AF24" t="str">
        <f t="shared" si="36"/>
        <v>Sayre, Bo</v>
      </c>
      <c r="AG24" s="5">
        <f t="shared" si="37"/>
        <v>-6.4</v>
      </c>
    </row>
    <row r="25" spans="1:33" ht="15" customHeight="1">
      <c r="A25" s="3" t="s">
        <v>82</v>
      </c>
      <c r="B25" s="2" t="s">
        <v>62</v>
      </c>
      <c r="C25" s="13"/>
      <c r="D25" s="13" t="str">
        <f>IF(C25&gt;0,C25," ")</f>
        <v xml:space="preserve"> </v>
      </c>
      <c r="E25" s="4" t="str">
        <f>IF(C25&gt;0,(ROUND(57-AVERAGE(C25),0)*0.8),"")</f>
        <v/>
      </c>
      <c r="F25" s="13"/>
      <c r="G25" s="4" t="str">
        <f>IF(F25&gt;0,F25+E25,"")</f>
        <v/>
      </c>
      <c r="H25" s="4" t="str">
        <f>IF(C25+F25&gt;0,(ROUND(57-AVERAGE(C25,F25),0)*0.8),"")</f>
        <v/>
      </c>
      <c r="I25" s="13"/>
      <c r="J25" s="4" t="str">
        <f>IF(I25&gt;0,H25+I25,"")</f>
        <v/>
      </c>
      <c r="K25" s="4" t="str">
        <f>IF(C25+F25+I25&gt;0,(ROUND(57-AVERAGE(C25,F25,I25),0)*0.8),"")</f>
        <v/>
      </c>
      <c r="L25" s="13"/>
      <c r="M25" s="4" t="str">
        <f>IF(L25&gt;0,K25+L25,"")</f>
        <v/>
      </c>
      <c r="N25" s="4" t="str">
        <f>IF(C25+F25+I25+L25&gt;0,(ROUND(57-AVERAGE(C25,F25,I25,L25),0)*0.8),"")</f>
        <v/>
      </c>
      <c r="O25" s="3" t="str">
        <f>IF(A25&gt;"",A25,"")</f>
        <v>Schmitz, Jake</v>
      </c>
      <c r="P25" s="13"/>
      <c r="Q25" s="4" t="str">
        <f>IF(P25&gt;0,P25+N25,"")</f>
        <v/>
      </c>
      <c r="R25" s="4" t="str">
        <f>IF(C25+F25+I25+L25+P25&gt;0,(ROUND(57-AVERAGE(C25,F25,I25,L25,P25),0)*0.8),"")</f>
        <v/>
      </c>
      <c r="S25" s="13"/>
      <c r="T25" s="4" t="str">
        <f>IF(S25&gt;0,R25+S25,"")</f>
        <v/>
      </c>
      <c r="U25" s="4" t="str">
        <f>IF(C25+F25+I25+L25+P25+S25&gt;0,(ROUND(57-AVERAGE(C25,F25,I25,L25,P25,S25),0)*0.8),"")</f>
        <v/>
      </c>
      <c r="V25" s="13"/>
      <c r="W25" s="4" t="str">
        <f t="shared" si="73"/>
        <v/>
      </c>
      <c r="X25" s="4" t="str">
        <f>IF(C25+F25+I25+L25+P25+S25+V25&gt;0,(ROUND(57-AVERAGE(C25,F25,I25,L25,P25,S25,V25),0)*0.8),"")</f>
        <v/>
      </c>
      <c r="Y25" s="13"/>
      <c r="Z25" s="4" t="str">
        <f t="shared" si="74"/>
        <v/>
      </c>
      <c r="AA25" s="4" t="str">
        <f>IF(C25+F25+I25+L25+P25+S25+V25+Y25&gt;0,(ROUND(57-AVERAGE(C25,F25,I25,L25,P25,S25,V25,Y25),0)*0.8),"")</f>
        <v/>
      </c>
      <c r="AB25" s="3" t="str">
        <f>O25</f>
        <v>Schmitz, Jake</v>
      </c>
      <c r="AC25" s="13"/>
      <c r="AD25" s="4" t="str">
        <f t="shared" si="75"/>
        <v/>
      </c>
      <c r="AE25" s="4" t="str">
        <f>IF(C25+F25+I25+L25+P25+S25+V25+Y25+AC25&gt;0,(ROUND(57-AVERAGE(C25,F25,I25,L25,P25,S25,V25,Y25,AC25),0)*0.8),"")</f>
        <v/>
      </c>
      <c r="AF25" t="str">
        <f>IF(A25&gt;"",A25,"")</f>
        <v>Schmitz, Jake</v>
      </c>
      <c r="AG25" s="5" t="str">
        <f>AE25</f>
        <v/>
      </c>
    </row>
    <row r="26" spans="1:33" ht="15" customHeight="1">
      <c r="A26" s="3" t="s">
        <v>69</v>
      </c>
      <c r="B26" s="2" t="s">
        <v>62</v>
      </c>
      <c r="C26" s="13">
        <v>70</v>
      </c>
      <c r="D26" s="13">
        <f t="shared" si="76"/>
        <v>70</v>
      </c>
      <c r="E26" s="4">
        <f t="shared" si="23"/>
        <v>-10.4</v>
      </c>
      <c r="F26" s="13">
        <v>66</v>
      </c>
      <c r="G26" s="4">
        <f t="shared" si="77"/>
        <v>55.6</v>
      </c>
      <c r="H26" s="4">
        <f t="shared" si="24"/>
        <v>-8.8000000000000007</v>
      </c>
      <c r="I26" s="13">
        <v>61</v>
      </c>
      <c r="J26" s="25">
        <f t="shared" si="72"/>
        <v>52.2</v>
      </c>
      <c r="K26" s="4">
        <f t="shared" si="25"/>
        <v>-7.2</v>
      </c>
      <c r="L26" s="13">
        <v>62</v>
      </c>
      <c r="M26" s="25">
        <f t="shared" si="78"/>
        <v>54.8</v>
      </c>
      <c r="N26" s="4">
        <f t="shared" si="26"/>
        <v>-6.4</v>
      </c>
      <c r="O26" s="3" t="str">
        <f t="shared" ref="O26" si="81">IF(A26&gt;"",A26,"")</f>
        <v>Smitha, Wesley</v>
      </c>
      <c r="P26" s="13">
        <v>67</v>
      </c>
      <c r="Q26" s="4">
        <f t="shared" si="79"/>
        <v>60.6</v>
      </c>
      <c r="R26" s="4">
        <f t="shared" si="27"/>
        <v>-6.4</v>
      </c>
      <c r="S26" s="13">
        <v>60</v>
      </c>
      <c r="T26" s="26">
        <f t="shared" si="80"/>
        <v>53.6</v>
      </c>
      <c r="U26" s="4">
        <f t="shared" si="28"/>
        <v>-5.6000000000000005</v>
      </c>
      <c r="V26" s="13"/>
      <c r="W26" s="4" t="str">
        <f t="shared" si="73"/>
        <v/>
      </c>
      <c r="X26" s="4">
        <f t="shared" si="30"/>
        <v>-5.6000000000000005</v>
      </c>
      <c r="Y26" s="13"/>
      <c r="Z26" s="4" t="str">
        <f t="shared" si="74"/>
        <v/>
      </c>
      <c r="AA26" s="4">
        <f t="shared" si="32"/>
        <v>-5.6000000000000005</v>
      </c>
      <c r="AB26" s="3" t="str">
        <f t="shared" si="33"/>
        <v>Smitha, Wesley</v>
      </c>
      <c r="AC26" s="13"/>
      <c r="AD26" s="4" t="str">
        <f t="shared" si="75"/>
        <v/>
      </c>
      <c r="AE26" s="4">
        <f t="shared" si="35"/>
        <v>-5.6000000000000005</v>
      </c>
      <c r="AF26" t="str">
        <f t="shared" si="36"/>
        <v>Smitha, Wesley</v>
      </c>
      <c r="AG26" s="5">
        <f t="shared" si="37"/>
        <v>-5.6000000000000005</v>
      </c>
    </row>
    <row r="27" spans="1:33" ht="15" customHeight="1">
      <c r="A27" s="3" t="s">
        <v>80</v>
      </c>
      <c r="B27" s="2"/>
      <c r="C27" s="13"/>
      <c r="D27" s="13" t="str">
        <f>IF(C27&gt;0,C27," ")</f>
        <v xml:space="preserve"> </v>
      </c>
      <c r="E27" s="4" t="str">
        <f>IF(C27&gt;0,(ROUND(57-AVERAGE(C27),0)*0.8),"")</f>
        <v/>
      </c>
      <c r="F27" s="13">
        <v>71</v>
      </c>
      <c r="G27" s="4" t="e">
        <f>IF(F27&gt;0,F27+E27,"")</f>
        <v>#VALUE!</v>
      </c>
      <c r="H27" s="4">
        <f>IF(C27+F27&gt;0,(ROUND(57-AVERAGE(C27,F27),0)*0.8),"")</f>
        <v>-11.200000000000001</v>
      </c>
      <c r="I27" s="13"/>
      <c r="J27" s="4" t="str">
        <f t="shared" si="72"/>
        <v/>
      </c>
      <c r="K27" s="4">
        <f>IF(C27+F27+I27&gt;0,(ROUND(57-AVERAGE(C27,F27,I27),0)*0.8),"")</f>
        <v>-11.200000000000001</v>
      </c>
      <c r="L27" s="13"/>
      <c r="M27" s="4" t="str">
        <f>IF(L27&gt;0,K27+L27,"")</f>
        <v/>
      </c>
      <c r="N27" s="4">
        <f>IF(C27+F27+I27+L27&gt;0,(ROUND(57-AVERAGE(C27,F27,I27,L27),0)*0.8),"")</f>
        <v>-11.200000000000001</v>
      </c>
      <c r="O27" s="3" t="str">
        <f>IF(A27&gt;"",A27,"")</f>
        <v>Soard, Chris</v>
      </c>
      <c r="P27" s="13"/>
      <c r="Q27" s="4" t="str">
        <f>IF(P27&gt;0,P27+N27,"")</f>
        <v/>
      </c>
      <c r="R27" s="4">
        <f>IF(C27+F27+I27+L27+P27&gt;0,(ROUND(57-AVERAGE(C27,F27,I27,L27,P27),0)*0.8),"")</f>
        <v>-11.200000000000001</v>
      </c>
      <c r="S27" s="13"/>
      <c r="T27" s="4" t="str">
        <f>IF(S27&gt;0,R27+S27,"")</f>
        <v/>
      </c>
      <c r="U27" s="4">
        <f>IF(C27+F27+I27+L27+P27+S27&gt;0,(ROUND(57-AVERAGE(C27,F27,I27,L27,P27,S27),0)*0.8),"")</f>
        <v>-11.200000000000001</v>
      </c>
      <c r="V27" s="13"/>
      <c r="W27" s="4" t="str">
        <f t="shared" si="73"/>
        <v/>
      </c>
      <c r="X27" s="4">
        <f>IF(C27+F27+I27+L27+P27+S27+V27&gt;0,(ROUND(57-AVERAGE(C27,F27,I27,L27,P27,S27,V27),0)*0.8),"")</f>
        <v>-11.200000000000001</v>
      </c>
      <c r="Y27" s="13"/>
      <c r="Z27" s="4" t="str">
        <f t="shared" si="74"/>
        <v/>
      </c>
      <c r="AA27" s="4">
        <f>IF(C27+F27+I27+L27+P27+S27+V27+Y27&gt;0,(ROUND(57-AVERAGE(C27,F27,I27,L27,P27,S27,V27,Y27),0)*0.8),"")</f>
        <v>-11.200000000000001</v>
      </c>
      <c r="AB27" s="3" t="str">
        <f>O27</f>
        <v>Soard, Chris</v>
      </c>
      <c r="AC27" s="13"/>
      <c r="AD27" s="4" t="str">
        <f t="shared" si="75"/>
        <v/>
      </c>
      <c r="AE27" s="4">
        <f>IF(C27+F27+I27+L27+P27+S27+V27+Y27+AC27&gt;0,(ROUND(57-AVERAGE(C27,F27,I27,L27,P27,S27,V27,Y27,AC27),0)*0.8),"")</f>
        <v>-11.200000000000001</v>
      </c>
      <c r="AF27" t="str">
        <f>IF(A27&gt;"",A27,"")</f>
        <v>Soard, Chris</v>
      </c>
      <c r="AG27" s="5">
        <f>AE27</f>
        <v>-11.200000000000001</v>
      </c>
    </row>
    <row r="28" spans="1:33" ht="15" customHeight="1">
      <c r="A28" s="3" t="s">
        <v>6</v>
      </c>
      <c r="B28" s="2" t="s">
        <v>62</v>
      </c>
      <c r="C28" s="13">
        <v>54</v>
      </c>
      <c r="D28" s="23">
        <f t="shared" si="76"/>
        <v>54</v>
      </c>
      <c r="E28" s="4">
        <f t="shared" si="23"/>
        <v>2.4000000000000004</v>
      </c>
      <c r="F28" s="13">
        <v>49</v>
      </c>
      <c r="G28" s="25">
        <f t="shared" si="77"/>
        <v>51.4</v>
      </c>
      <c r="H28" s="4">
        <f t="shared" si="24"/>
        <v>4.8000000000000007</v>
      </c>
      <c r="I28" s="13">
        <v>50</v>
      </c>
      <c r="J28" s="4">
        <f t="shared" si="72"/>
        <v>54.8</v>
      </c>
      <c r="K28" s="4">
        <f t="shared" si="25"/>
        <v>4.8000000000000007</v>
      </c>
      <c r="L28" s="13">
        <v>50</v>
      </c>
      <c r="M28" s="25">
        <f t="shared" si="78"/>
        <v>54.8</v>
      </c>
      <c r="N28" s="4">
        <f t="shared" si="26"/>
        <v>4.8000000000000007</v>
      </c>
      <c r="O28" s="3" t="str">
        <f>IF(A28&gt;"",A28,"")</f>
        <v>Spaulding, Jordan</v>
      </c>
      <c r="P28" s="13">
        <v>50</v>
      </c>
      <c r="Q28" s="4">
        <f t="shared" si="79"/>
        <v>54.8</v>
      </c>
      <c r="R28" s="4">
        <f t="shared" si="27"/>
        <v>4.8000000000000007</v>
      </c>
      <c r="S28" s="13">
        <v>48</v>
      </c>
      <c r="T28" s="4">
        <f t="shared" si="80"/>
        <v>52.8</v>
      </c>
      <c r="U28" s="4">
        <f t="shared" si="28"/>
        <v>5.6000000000000005</v>
      </c>
      <c r="V28" s="13"/>
      <c r="W28" s="4" t="str">
        <f t="shared" ref="W28" si="82">IF(V28&gt;0,U28+V28,"")</f>
        <v/>
      </c>
      <c r="X28" s="4">
        <f t="shared" si="30"/>
        <v>5.6000000000000005</v>
      </c>
      <c r="Y28" s="13"/>
      <c r="Z28" s="4" t="str">
        <f t="shared" ref="Z28" si="83">IF(Y28&gt;0,X28+Y28,"")</f>
        <v/>
      </c>
      <c r="AA28" s="4">
        <f t="shared" si="32"/>
        <v>5.6000000000000005</v>
      </c>
      <c r="AB28" s="3" t="str">
        <f t="shared" si="33"/>
        <v>Spaulding, Jordan</v>
      </c>
      <c r="AC28" s="13"/>
      <c r="AD28" s="4" t="str">
        <f t="shared" ref="AD28" si="84">IF(AC28&gt;0,AC28+AA28,"")</f>
        <v/>
      </c>
      <c r="AE28" s="4">
        <f t="shared" si="35"/>
        <v>5.6000000000000005</v>
      </c>
      <c r="AF28" t="str">
        <f t="shared" si="36"/>
        <v>Spaulding, Jordan</v>
      </c>
      <c r="AG28" s="5">
        <f t="shared" si="37"/>
        <v>5.6000000000000005</v>
      </c>
    </row>
    <row r="29" spans="1:33" ht="15" customHeight="1">
      <c r="A29" s="3" t="s">
        <v>5</v>
      </c>
      <c r="B29" s="2" t="s">
        <v>62</v>
      </c>
      <c r="C29" s="13"/>
      <c r="D29" s="13" t="str">
        <f t="shared" si="76"/>
        <v xml:space="preserve"> </v>
      </c>
      <c r="E29" s="4" t="str">
        <f t="shared" si="23"/>
        <v/>
      </c>
      <c r="F29" s="13"/>
      <c r="G29" s="4" t="str">
        <f t="shared" si="77"/>
        <v/>
      </c>
      <c r="H29" s="4" t="str">
        <f t="shared" si="24"/>
        <v/>
      </c>
      <c r="I29" s="13">
        <v>57</v>
      </c>
      <c r="J29" s="4" t="e">
        <f t="shared" si="72"/>
        <v>#VALUE!</v>
      </c>
      <c r="K29" s="4">
        <f t="shared" si="25"/>
        <v>0</v>
      </c>
      <c r="L29" s="13"/>
      <c r="M29" s="4" t="str">
        <f t="shared" si="78"/>
        <v/>
      </c>
      <c r="N29" s="4">
        <f t="shared" si="26"/>
        <v>0</v>
      </c>
      <c r="O29" s="3" t="str">
        <f t="shared" ref="O29:O30" si="85">IF(A29&gt;"",A29,"")</f>
        <v>Spaulding, Ricky</v>
      </c>
      <c r="P29" s="13"/>
      <c r="Q29" s="4" t="str">
        <f t="shared" si="79"/>
        <v/>
      </c>
      <c r="R29" s="4">
        <f t="shared" si="27"/>
        <v>0</v>
      </c>
      <c r="S29" s="13"/>
      <c r="T29" s="4" t="str">
        <f t="shared" si="80"/>
        <v/>
      </c>
      <c r="U29" s="4">
        <f t="shared" si="28"/>
        <v>0</v>
      </c>
      <c r="V29" s="13"/>
      <c r="W29" s="4" t="str">
        <f>IF(V29&gt;0,U29+V29,"")</f>
        <v/>
      </c>
      <c r="X29" s="4">
        <f t="shared" si="30"/>
        <v>0</v>
      </c>
      <c r="Y29" s="13">
        <v>59</v>
      </c>
      <c r="Z29" s="4">
        <f>IF(Y29&gt;0,X29+Y29,"")</f>
        <v>59</v>
      </c>
      <c r="AA29" s="4">
        <f t="shared" si="32"/>
        <v>-0.8</v>
      </c>
      <c r="AB29" s="3" t="str">
        <f t="shared" si="33"/>
        <v>Spaulding, Ricky</v>
      </c>
      <c r="AC29" s="13"/>
      <c r="AD29" s="4" t="str">
        <f>IF(AC29&gt;0,AC29+AA29,"")</f>
        <v/>
      </c>
      <c r="AE29" s="4">
        <f t="shared" si="35"/>
        <v>-0.8</v>
      </c>
      <c r="AF29" t="str">
        <f t="shared" si="36"/>
        <v>Spaulding, Ricky</v>
      </c>
      <c r="AG29" s="5">
        <f t="shared" si="37"/>
        <v>-0.8</v>
      </c>
    </row>
    <row r="30" spans="1:33" ht="15" customHeight="1">
      <c r="A30" s="3" t="s">
        <v>32</v>
      </c>
      <c r="B30" s="2" t="s">
        <v>62</v>
      </c>
      <c r="C30" s="13">
        <v>72</v>
      </c>
      <c r="D30" s="13">
        <f t="shared" si="76"/>
        <v>72</v>
      </c>
      <c r="E30" s="4">
        <f t="shared" si="23"/>
        <v>-12</v>
      </c>
      <c r="F30" s="13">
        <v>63</v>
      </c>
      <c r="G30" s="25">
        <f t="shared" si="77"/>
        <v>51</v>
      </c>
      <c r="H30" s="4">
        <f t="shared" si="24"/>
        <v>-8.8000000000000007</v>
      </c>
      <c r="I30" s="13"/>
      <c r="J30" s="4" t="str">
        <f t="shared" si="72"/>
        <v/>
      </c>
      <c r="K30" s="4">
        <f t="shared" si="25"/>
        <v>-8.8000000000000007</v>
      </c>
      <c r="L30" s="13">
        <v>70</v>
      </c>
      <c r="M30" s="4">
        <f t="shared" si="78"/>
        <v>61.2</v>
      </c>
      <c r="N30" s="4">
        <f t="shared" si="26"/>
        <v>-8.8000000000000007</v>
      </c>
      <c r="O30" s="3" t="str">
        <f t="shared" si="85"/>
        <v>Stratton, Ben</v>
      </c>
      <c r="P30" s="13">
        <v>65</v>
      </c>
      <c r="Q30" s="4">
        <f t="shared" si="79"/>
        <v>56.2</v>
      </c>
      <c r="R30" s="4">
        <f t="shared" si="27"/>
        <v>-8.8000000000000007</v>
      </c>
      <c r="S30" s="13">
        <v>66</v>
      </c>
      <c r="T30" s="4">
        <f t="shared" si="80"/>
        <v>57.2</v>
      </c>
      <c r="U30" s="4">
        <f t="shared" si="28"/>
        <v>-8</v>
      </c>
      <c r="V30" s="13">
        <v>69</v>
      </c>
      <c r="W30" s="4">
        <f t="shared" ref="W30:W32" si="86">IF(V30&gt;0,U30+V30,"")</f>
        <v>61</v>
      </c>
      <c r="X30" s="4">
        <f t="shared" si="30"/>
        <v>-8.8000000000000007</v>
      </c>
      <c r="Y30" s="13"/>
      <c r="Z30" s="4" t="str">
        <f t="shared" ref="Z30:Z32" si="87">IF(Y30&gt;0,X30+Y30,"")</f>
        <v/>
      </c>
      <c r="AA30" s="4">
        <f t="shared" si="32"/>
        <v>-8.8000000000000007</v>
      </c>
      <c r="AB30" s="3" t="str">
        <f t="shared" si="33"/>
        <v>Stratton, Ben</v>
      </c>
      <c r="AC30" s="13"/>
      <c r="AD30" s="4" t="str">
        <f t="shared" ref="AD30:AD32" si="88">IF(AC30&gt;0,AC30+AA30,"")</f>
        <v/>
      </c>
      <c r="AE30" s="4">
        <f t="shared" si="35"/>
        <v>-8.8000000000000007</v>
      </c>
      <c r="AF30" t="str">
        <f t="shared" si="36"/>
        <v>Stratton, Ben</v>
      </c>
      <c r="AG30" s="5">
        <f t="shared" si="37"/>
        <v>-8.8000000000000007</v>
      </c>
    </row>
    <row r="31" spans="1:33" ht="15" customHeight="1">
      <c r="A31" s="3" t="s">
        <v>33</v>
      </c>
      <c r="B31" s="2" t="s">
        <v>62</v>
      </c>
      <c r="C31" s="13"/>
      <c r="D31" s="13" t="str">
        <f>IF(C31&gt;0,C31," ")</f>
        <v xml:space="preserve"> </v>
      </c>
      <c r="E31" s="4" t="str">
        <f>IF(C31&gt;0,(ROUND(57-AVERAGE(C31),0)*0.8),"")</f>
        <v/>
      </c>
      <c r="F31" s="13"/>
      <c r="G31" s="4" t="str">
        <f>IF(F31&gt;0,F31+E31,"")</f>
        <v/>
      </c>
      <c r="H31" s="4" t="str">
        <f>IF(C31+F31&gt;0,(ROUND(57-AVERAGE(C31,F31),0)*0.8),"")</f>
        <v/>
      </c>
      <c r="I31" s="13"/>
      <c r="J31" s="4" t="str">
        <f>IF(I31&gt;0,H31+I31,"")</f>
        <v/>
      </c>
      <c r="K31" s="4" t="str">
        <f>IF(C31+F31+I31&gt;0,(ROUND(57-AVERAGE(C31,F31,I31),0)*0.8),"")</f>
        <v/>
      </c>
      <c r="L31" s="13">
        <v>76</v>
      </c>
      <c r="M31" s="4" t="e">
        <f>IF(L31&gt;0,K31+L31,"")</f>
        <v>#VALUE!</v>
      </c>
      <c r="N31" s="4">
        <f>IF(C31+F31+I31+L31&gt;0,(ROUND(57-AVERAGE(C31,F31,I31,L31),0)*0.8),"")</f>
        <v>-15.200000000000001</v>
      </c>
      <c r="O31" s="3" t="str">
        <f>IF(A31&gt;"",A31,"")</f>
        <v>Stratton, MaryEllen</v>
      </c>
      <c r="P31" s="13">
        <v>68</v>
      </c>
      <c r="Q31" s="4">
        <f>IF(P31&gt;0,P31+N31,"")</f>
        <v>52.8</v>
      </c>
      <c r="R31" s="4">
        <f>IF(C31+F31+I31+L31+P31&gt;0,(ROUND(57-AVERAGE(C31,F31,I31,L31,P31),0)*0.8),"")</f>
        <v>-12</v>
      </c>
      <c r="S31" s="13"/>
      <c r="T31" s="4" t="str">
        <f>IF(S31&gt;0,R31+S31,"")</f>
        <v/>
      </c>
      <c r="U31" s="4">
        <f>IF(C31+F31+I31+L31+P31+S31&gt;0,(ROUND(57-AVERAGE(C31,F31,I31,L31,P31,S31),0)*0.8),"")</f>
        <v>-12</v>
      </c>
      <c r="V31" s="13"/>
      <c r="W31" s="4" t="str">
        <f>IF(V31&gt;0,U31+V31,"")</f>
        <v/>
      </c>
      <c r="X31" s="4">
        <f>IF(C31+F31+I31+L31+P31+S31+V31&gt;0,(ROUND(57-AVERAGE(C31,F31,I31,L31,P31,S31,V31),0)*0.8),"")</f>
        <v>-12</v>
      </c>
      <c r="Y31" s="13"/>
      <c r="Z31" s="4" t="str">
        <f>IF(Y31&gt;0,X31+Y31,"")</f>
        <v/>
      </c>
      <c r="AA31" s="4">
        <f>IF(C31+F31+I31+L31+P31+S31+V31+Y31&gt;0,(ROUND(57-AVERAGE(C31,F31,I31,L31,P31,S31,V31,Y31),0)*0.8),"")</f>
        <v>-12</v>
      </c>
      <c r="AB31" s="3" t="str">
        <f>O31</f>
        <v>Stratton, MaryEllen</v>
      </c>
      <c r="AC31" s="13"/>
      <c r="AD31" s="4" t="str">
        <f>IF(AC31&gt;0,AC31+AA31,"")</f>
        <v/>
      </c>
      <c r="AE31" s="4">
        <f>IF(C31+F31+I31+L31+P31+S31+V31+Y31+AC31&gt;0,(ROUND(57-AVERAGE(C31,F31,I31,L31,P31,S31,V31,Y31,AC31),0)*0.8),"")</f>
        <v>-12</v>
      </c>
      <c r="AF31" t="str">
        <f>IF(A31&gt;"",A31,"")</f>
        <v>Stratton, MaryEllen</v>
      </c>
      <c r="AG31" s="5">
        <f>AE31</f>
        <v>-12</v>
      </c>
    </row>
    <row r="32" spans="1:33" ht="15" customHeight="1">
      <c r="A32" s="3" t="s">
        <v>72</v>
      </c>
      <c r="B32" s="2" t="s">
        <v>62</v>
      </c>
      <c r="C32" s="13">
        <v>73</v>
      </c>
      <c r="D32" s="13">
        <f t="shared" ref="D32" si="89">IF(C32&gt;0,C32," ")</f>
        <v>73</v>
      </c>
      <c r="E32" s="4">
        <f t="shared" si="23"/>
        <v>-12.8</v>
      </c>
      <c r="F32" s="13">
        <v>68</v>
      </c>
      <c r="G32" s="4">
        <f t="shared" ref="G32" si="90">IF(F32&gt;0,F32+E32,"")</f>
        <v>55.2</v>
      </c>
      <c r="H32" s="4">
        <f t="shared" si="24"/>
        <v>-11.200000000000001</v>
      </c>
      <c r="I32" s="13">
        <v>66</v>
      </c>
      <c r="J32" s="4">
        <f t="shared" ref="J32" si="91">IF(I32&gt;0,H32+I32,"")</f>
        <v>54.8</v>
      </c>
      <c r="K32" s="4">
        <f t="shared" si="25"/>
        <v>-9.6000000000000014</v>
      </c>
      <c r="L32" s="13">
        <v>73</v>
      </c>
      <c r="M32" s="4">
        <f t="shared" ref="M32" si="92">IF(L32&gt;0,K32+L32,"")</f>
        <v>63.4</v>
      </c>
      <c r="N32" s="4">
        <f t="shared" si="26"/>
        <v>-10.4</v>
      </c>
      <c r="O32" s="3" t="str">
        <f t="shared" ref="O32" si="93">IF(A32&gt;"",A32,"")</f>
        <v>Thompson, Jude</v>
      </c>
      <c r="P32" s="13">
        <v>68</v>
      </c>
      <c r="Q32" s="4">
        <f t="shared" ref="Q32" si="94">IF(P32&gt;0,P32+N32,"")</f>
        <v>57.6</v>
      </c>
      <c r="R32" s="4">
        <f t="shared" si="27"/>
        <v>-10.4</v>
      </c>
      <c r="S32" s="13">
        <v>66</v>
      </c>
      <c r="T32" s="4">
        <f t="shared" ref="T32" si="95">IF(S32&gt;0,R32+S32,"")</f>
        <v>55.6</v>
      </c>
      <c r="U32" s="4">
        <f t="shared" si="28"/>
        <v>-9.6000000000000014</v>
      </c>
      <c r="V32" s="13">
        <v>69</v>
      </c>
      <c r="W32" s="4">
        <f t="shared" si="86"/>
        <v>59.4</v>
      </c>
      <c r="X32" s="4">
        <f t="shared" si="30"/>
        <v>-9.6000000000000014</v>
      </c>
      <c r="Y32" s="13"/>
      <c r="Z32" s="4" t="str">
        <f t="shared" si="87"/>
        <v/>
      </c>
      <c r="AA32" s="4">
        <f t="shared" si="32"/>
        <v>-9.6000000000000014</v>
      </c>
      <c r="AB32" s="3" t="str">
        <f t="shared" si="33"/>
        <v>Thompson, Jude</v>
      </c>
      <c r="AC32" s="13"/>
      <c r="AD32" s="4" t="str">
        <f t="shared" si="88"/>
        <v/>
      </c>
      <c r="AE32" s="4">
        <f t="shared" si="35"/>
        <v>-9.6000000000000014</v>
      </c>
      <c r="AF32" t="str">
        <f t="shared" si="36"/>
        <v>Thompson, Jude</v>
      </c>
      <c r="AG32" s="5">
        <f t="shared" si="37"/>
        <v>-9.6000000000000014</v>
      </c>
    </row>
    <row r="33" spans="1:33" ht="15" customHeight="1">
      <c r="A33" s="3" t="s">
        <v>71</v>
      </c>
      <c r="B33" s="2" t="s">
        <v>62</v>
      </c>
      <c r="C33" s="13">
        <v>69</v>
      </c>
      <c r="D33" s="13">
        <f t="shared" ref="D33:D37" si="96">IF(C33&gt;0,C33," ")</f>
        <v>69</v>
      </c>
      <c r="E33" s="4">
        <f t="shared" si="23"/>
        <v>-9.6000000000000014</v>
      </c>
      <c r="F33" s="13">
        <v>61</v>
      </c>
      <c r="G33" s="25">
        <f t="shared" ref="G33:G37" si="97">IF(F33&gt;0,F33+E33,"")</f>
        <v>51.4</v>
      </c>
      <c r="H33" s="4">
        <f t="shared" si="24"/>
        <v>-6.4</v>
      </c>
      <c r="I33" s="13">
        <v>58</v>
      </c>
      <c r="J33" s="25">
        <f t="shared" ref="J33:J37" si="98">IF(I33&gt;0,H33+I33,"")</f>
        <v>51.6</v>
      </c>
      <c r="K33" s="4">
        <f t="shared" si="25"/>
        <v>-4.8000000000000007</v>
      </c>
      <c r="L33" s="13">
        <v>66</v>
      </c>
      <c r="M33" s="4">
        <f t="shared" ref="M33:M37" si="99">IF(L33&gt;0,K33+L33,"")</f>
        <v>61.2</v>
      </c>
      <c r="N33" s="4">
        <f t="shared" si="26"/>
        <v>-5.6000000000000005</v>
      </c>
      <c r="O33" s="3" t="str">
        <f t="shared" ref="O33:O37" si="100">IF(A33&gt;"",A33,"")</f>
        <v>Thompson, Les</v>
      </c>
      <c r="P33" s="13">
        <v>58</v>
      </c>
      <c r="Q33" s="25">
        <f t="shared" ref="Q33:Q37" si="101">IF(P33&gt;0,P33+N33,"")</f>
        <v>52.4</v>
      </c>
      <c r="R33" s="4">
        <f t="shared" si="27"/>
        <v>-4</v>
      </c>
      <c r="S33" s="13">
        <v>57</v>
      </c>
      <c r="T33" s="4">
        <f t="shared" ref="T33:T37" si="102">IF(S33&gt;0,R33+S33,"")</f>
        <v>53</v>
      </c>
      <c r="U33" s="4">
        <f t="shared" si="28"/>
        <v>-4</v>
      </c>
      <c r="V33" s="13">
        <v>65</v>
      </c>
      <c r="W33" s="4">
        <f>IF(V33&gt;0,U33+V33,"")</f>
        <v>61</v>
      </c>
      <c r="X33" s="4">
        <f t="shared" si="30"/>
        <v>-4</v>
      </c>
      <c r="Y33" s="13">
        <v>61</v>
      </c>
      <c r="Z33" s="4">
        <f>IF(Y33&gt;0,X33+Y33,"")</f>
        <v>57</v>
      </c>
      <c r="AA33" s="4">
        <f t="shared" si="32"/>
        <v>-4</v>
      </c>
      <c r="AB33" s="3" t="str">
        <f t="shared" si="33"/>
        <v>Thompson, Les</v>
      </c>
      <c r="AC33" s="13"/>
      <c r="AD33" s="4" t="str">
        <f>IF(AC33&gt;0,AC33+AA33,"")</f>
        <v/>
      </c>
      <c r="AE33" s="4">
        <f t="shared" si="35"/>
        <v>-4</v>
      </c>
      <c r="AF33" t="str">
        <f t="shared" si="36"/>
        <v>Thompson, Les</v>
      </c>
      <c r="AG33" s="5">
        <f t="shared" si="37"/>
        <v>-4</v>
      </c>
    </row>
    <row r="34" spans="1:33" ht="15" customHeight="1">
      <c r="A34" s="3" t="s">
        <v>85</v>
      </c>
      <c r="B34" s="2"/>
      <c r="C34" s="13"/>
      <c r="D34" s="13" t="str">
        <f>IF(C34&gt;0,C34," ")</f>
        <v xml:space="preserve"> </v>
      </c>
      <c r="E34" s="4" t="str">
        <f>IF(C34&gt;0,(ROUND(57-AVERAGE(C34),0)*0.8),"")</f>
        <v/>
      </c>
      <c r="F34" s="13"/>
      <c r="G34" s="4" t="str">
        <f>IF(F34&gt;0,F34+E34,"")</f>
        <v/>
      </c>
      <c r="H34" s="4" t="str">
        <f>IF(C34+F34&gt;0,(ROUND(57-AVERAGE(C34,F34),0)*0.8),"")</f>
        <v/>
      </c>
      <c r="I34" s="13"/>
      <c r="J34" s="4" t="str">
        <f>IF(I34&gt;0,H34+I34,"")</f>
        <v/>
      </c>
      <c r="K34" s="4" t="str">
        <f>IF(C34+F34+I34&gt;0,(ROUND(57-AVERAGE(C34,F34,I34),0)*0.8),"")</f>
        <v/>
      </c>
      <c r="L34" s="13"/>
      <c r="M34" s="4" t="str">
        <f>IF(L34&gt;0,K34+L34,"")</f>
        <v/>
      </c>
      <c r="N34" s="4" t="str">
        <f>IF(C34+F34+I34+L34&gt;0,(ROUND(57-AVERAGE(C34,F34,I34,L34),0)*0.8),"")</f>
        <v/>
      </c>
      <c r="O34" s="3" t="str">
        <f>IF(A34&gt;"",A34,"")</f>
        <v>Weatherholt, James</v>
      </c>
      <c r="P34" s="13"/>
      <c r="Q34" s="4" t="str">
        <f>IF(P34&gt;0,P34+N34,"")</f>
        <v/>
      </c>
      <c r="R34" s="4" t="str">
        <f>IF(C34+F34+I34+L34+P34&gt;0,(ROUND(57-AVERAGE(C34,F34,I34,L34,P34),0)*0.8),"")</f>
        <v/>
      </c>
      <c r="S34" s="13"/>
      <c r="T34" s="4" t="str">
        <f>IF(S34&gt;0,R34+S34,"")</f>
        <v/>
      </c>
      <c r="U34" s="4" t="str">
        <f>IF(C34+F34+I34+L34+P34+S34&gt;0,(ROUND(57-AVERAGE(C34,F34,I34,L34,P34,S34),0)*0.8),"")</f>
        <v/>
      </c>
      <c r="V34" s="13"/>
      <c r="W34" s="4" t="str">
        <f>IF(V34&gt;0,U34+V34,"")</f>
        <v/>
      </c>
      <c r="X34" s="4" t="str">
        <f>IF(C34+F34+I34+L34+P34+S34+V34&gt;0,(ROUND(57-AVERAGE(C34,F34,I34,L34,P34,S34,V34),0)*0.8),"")</f>
        <v/>
      </c>
      <c r="Y34" s="13">
        <v>60</v>
      </c>
      <c r="Z34" s="4" t="e">
        <f>IF(Y34&gt;0,X34+Y34,"")</f>
        <v>#VALUE!</v>
      </c>
      <c r="AA34" s="4">
        <f>IF(C34+F34+I34+L34+P34+S34+V34+Y34&gt;0,(ROUND(57-AVERAGE(C34,F34,I34,L34,P34,S34,V34,Y34),0)*0.8),"")</f>
        <v>-2.4000000000000004</v>
      </c>
      <c r="AB34" s="3" t="str">
        <f>O34</f>
        <v>Weatherholt, James</v>
      </c>
      <c r="AC34" s="13"/>
      <c r="AD34" s="4" t="str">
        <f>IF(AC34&gt;0,AC34+AA34,"")</f>
        <v/>
      </c>
      <c r="AE34" s="4">
        <f>IF(C34+F34+I34+L34+P34+S34+V34+Y34+AC34&gt;0,(ROUND(57-AVERAGE(C34,F34,I34,L34,P34,S34,V34,Y34,AC34),0)*0.8),"")</f>
        <v>-2.4000000000000004</v>
      </c>
      <c r="AF34" t="str">
        <f>IF(A34&gt;"",A34,"")</f>
        <v>Weatherholt, James</v>
      </c>
      <c r="AG34" s="5">
        <f>AE34</f>
        <v>-2.4000000000000004</v>
      </c>
    </row>
    <row r="35" spans="1:33" ht="15" customHeight="1">
      <c r="A35" s="3" t="s">
        <v>84</v>
      </c>
      <c r="B35" s="2"/>
      <c r="C35" s="13"/>
      <c r="D35" s="13" t="str">
        <f t="shared" ref="D35" si="103">IF(C35&gt;0,C35," ")</f>
        <v xml:space="preserve"> </v>
      </c>
      <c r="E35" s="4" t="str">
        <f>IF(C35&gt;0,(ROUND(57-AVERAGE(C35),0)*0.8),"")</f>
        <v/>
      </c>
      <c r="F35" s="13"/>
      <c r="G35" s="4" t="str">
        <f t="shared" ref="G35" si="104">IF(F35&gt;0,F35+E35,"")</f>
        <v/>
      </c>
      <c r="H35" s="4" t="str">
        <f>IF(C35+F35&gt;0,(ROUND(57-AVERAGE(C35,F35),0)*0.8),"")</f>
        <v/>
      </c>
      <c r="I35" s="13"/>
      <c r="J35" s="4" t="str">
        <f t="shared" ref="J35" si="105">IF(I35&gt;0,H35+I35,"")</f>
        <v/>
      </c>
      <c r="K35" s="4" t="str">
        <f>IF(C35+F35+I35&gt;0,(ROUND(57-AVERAGE(C35,F35,I35),0)*0.8),"")</f>
        <v/>
      </c>
      <c r="L35" s="13"/>
      <c r="M35" s="4" t="str">
        <f t="shared" ref="M35" si="106">IF(L35&gt;0,K35+L35,"")</f>
        <v/>
      </c>
      <c r="N35" s="4" t="str">
        <f>IF(C35+F35+I35+L35&gt;0,(ROUND(57-AVERAGE(C35,F35,I35,L35),0)*0.8),"")</f>
        <v/>
      </c>
      <c r="O35" s="3" t="str">
        <f>IF(A35&gt;"",A35,"")</f>
        <v>Wilder, Matthew</v>
      </c>
      <c r="P35" s="13">
        <v>65</v>
      </c>
      <c r="Q35" s="4" t="e">
        <f t="shared" ref="Q35" si="107">IF(P35&gt;0,P35+N35,"")</f>
        <v>#VALUE!</v>
      </c>
      <c r="R35" s="4">
        <f>IF(C35+F35+I35+L35+P35&gt;0,(ROUND(57-AVERAGE(C35,F35,I35,L35,P35),0)*0.8),"")</f>
        <v>-6.4</v>
      </c>
      <c r="S35" s="13"/>
      <c r="T35" s="4" t="str">
        <f t="shared" ref="T35" si="108">IF(S35&gt;0,R35+S35,"")</f>
        <v/>
      </c>
      <c r="U35" s="4">
        <f>IF(C35+F35+I35+L35+P35+S35&gt;0,(ROUND(57-AVERAGE(C35,F35,I35,L35,P35,S35),0)*0.8),"")</f>
        <v>-6.4</v>
      </c>
      <c r="V35" s="13"/>
      <c r="W35" s="4" t="str">
        <f>IF(V35&gt;0,U35+V35,"")</f>
        <v/>
      </c>
      <c r="X35" s="4">
        <f>IF(C35+F35+I35+L35+P35+S35+V35&gt;0,(ROUND(57-AVERAGE(C35,F35,I35,L35,P35,S35,V35),0)*0.8),"")</f>
        <v>-6.4</v>
      </c>
      <c r="Y35" s="13"/>
      <c r="Z35" s="4" t="str">
        <f>IF(Y35&gt;0,X35+Y35,"")</f>
        <v/>
      </c>
      <c r="AA35" s="4">
        <f>IF(C35+F35+I35+L35+P35+S35+V35+Y35&gt;0,(ROUND(57-AVERAGE(C35,F35,I35,L35,P35,S35,V35,Y35),0)*0.8),"")</f>
        <v>-6.4</v>
      </c>
      <c r="AB35" s="3" t="str">
        <f>O35</f>
        <v>Wilder, Matthew</v>
      </c>
      <c r="AC35" s="13"/>
      <c r="AD35" s="4" t="str">
        <f>IF(AC35&gt;0,AC35+AA35,"")</f>
        <v/>
      </c>
      <c r="AE35" s="4">
        <f>IF(C35+F35+I35+L35+P35+S35+V35+Y35+AC35&gt;0,(ROUND(57-AVERAGE(C35,F35,I35,L35,P35,S35,V35,Y35,AC35),0)*0.8),"")</f>
        <v>-6.4</v>
      </c>
      <c r="AF35" t="str">
        <f>IF(A35&gt;"",A35,"")</f>
        <v>Wilder, Matthew</v>
      </c>
      <c r="AG35" s="5">
        <f>AE35</f>
        <v>-6.4</v>
      </c>
    </row>
    <row r="36" spans="1:33" ht="15" customHeight="1">
      <c r="A36" s="3" t="s">
        <v>9</v>
      </c>
      <c r="B36" s="2" t="s">
        <v>62</v>
      </c>
      <c r="C36" s="13">
        <v>59</v>
      </c>
      <c r="D36" s="13">
        <f t="shared" si="96"/>
        <v>59</v>
      </c>
      <c r="E36" s="4">
        <f t="shared" si="23"/>
        <v>-1.6</v>
      </c>
      <c r="F36" s="13">
        <v>59</v>
      </c>
      <c r="G36" s="4">
        <f t="shared" si="97"/>
        <v>57.4</v>
      </c>
      <c r="H36" s="4">
        <f t="shared" si="24"/>
        <v>-1.6</v>
      </c>
      <c r="I36" s="13">
        <v>54</v>
      </c>
      <c r="J36" s="25">
        <f t="shared" si="98"/>
        <v>52.4</v>
      </c>
      <c r="K36" s="4">
        <f t="shared" si="25"/>
        <v>0</v>
      </c>
      <c r="L36" s="13">
        <v>58</v>
      </c>
      <c r="M36" s="4">
        <f t="shared" si="99"/>
        <v>58</v>
      </c>
      <c r="N36" s="4">
        <f t="shared" si="26"/>
        <v>-0.8</v>
      </c>
      <c r="O36" s="3" t="str">
        <f t="shared" si="100"/>
        <v>Winfrey, Jon</v>
      </c>
      <c r="P36" s="13">
        <v>54</v>
      </c>
      <c r="Q36" s="4">
        <f t="shared" si="101"/>
        <v>53.2</v>
      </c>
      <c r="R36" s="4">
        <f t="shared" si="27"/>
        <v>0</v>
      </c>
      <c r="S36" s="13">
        <v>58</v>
      </c>
      <c r="T36" s="4">
        <f t="shared" si="102"/>
        <v>58</v>
      </c>
      <c r="U36" s="4">
        <f t="shared" si="28"/>
        <v>0</v>
      </c>
      <c r="V36" s="13">
        <v>58</v>
      </c>
      <c r="W36" s="4">
        <f>IF(V36&gt;0,U36+V36,"")</f>
        <v>58</v>
      </c>
      <c r="X36" s="4">
        <f t="shared" si="30"/>
        <v>0</v>
      </c>
      <c r="Y36" s="13">
        <v>56</v>
      </c>
      <c r="Z36" s="4">
        <f>IF(Y36&gt;0,X36+Y36,"")</f>
        <v>56</v>
      </c>
      <c r="AA36" s="4">
        <f t="shared" si="32"/>
        <v>0</v>
      </c>
      <c r="AB36" s="3" t="str">
        <f t="shared" si="33"/>
        <v>Winfrey, Jon</v>
      </c>
      <c r="AC36" s="13"/>
      <c r="AD36" s="4" t="str">
        <f>IF(AC36&gt;0,AC36+AA36,"")</f>
        <v/>
      </c>
      <c r="AE36" s="4">
        <f t="shared" si="35"/>
        <v>0</v>
      </c>
      <c r="AF36" t="str">
        <f t="shared" si="36"/>
        <v>Winfrey, Jon</v>
      </c>
      <c r="AG36" s="5">
        <f t="shared" si="37"/>
        <v>0</v>
      </c>
    </row>
    <row r="37" spans="1:33" ht="15" customHeight="1">
      <c r="A37" s="3" t="s">
        <v>67</v>
      </c>
      <c r="B37" s="2" t="s">
        <v>62</v>
      </c>
      <c r="C37" s="13">
        <v>52</v>
      </c>
      <c r="D37" s="20">
        <f t="shared" si="96"/>
        <v>52</v>
      </c>
      <c r="E37" s="4">
        <f t="shared" si="23"/>
        <v>4</v>
      </c>
      <c r="F37" s="13"/>
      <c r="G37" s="4" t="str">
        <f t="shared" si="97"/>
        <v/>
      </c>
      <c r="H37" s="4">
        <f t="shared" si="24"/>
        <v>4</v>
      </c>
      <c r="I37" s="13"/>
      <c r="J37" s="4" t="str">
        <f t="shared" si="98"/>
        <v/>
      </c>
      <c r="K37" s="4">
        <f t="shared" si="25"/>
        <v>4</v>
      </c>
      <c r="L37" s="13"/>
      <c r="M37" s="4" t="str">
        <f t="shared" si="99"/>
        <v/>
      </c>
      <c r="N37" s="4">
        <f t="shared" si="26"/>
        <v>4</v>
      </c>
      <c r="O37" s="3" t="str">
        <f t="shared" si="100"/>
        <v>Winfrey, Josh</v>
      </c>
      <c r="P37" s="13"/>
      <c r="Q37" s="4" t="str">
        <f t="shared" si="101"/>
        <v/>
      </c>
      <c r="R37" s="4">
        <f t="shared" si="27"/>
        <v>4</v>
      </c>
      <c r="S37" s="13">
        <v>53</v>
      </c>
      <c r="T37" s="4">
        <f t="shared" si="102"/>
        <v>57</v>
      </c>
      <c r="U37" s="4">
        <f t="shared" si="28"/>
        <v>4</v>
      </c>
      <c r="V37" s="13"/>
      <c r="W37" s="4" t="str">
        <f t="shared" ref="W37" si="109">IF(V37&gt;0,U37+V37,"")</f>
        <v/>
      </c>
      <c r="X37" s="4">
        <f t="shared" si="30"/>
        <v>4</v>
      </c>
      <c r="Y37" s="13"/>
      <c r="Z37" s="4" t="str">
        <f t="shared" ref="Z37" si="110">IF(Y37&gt;0,X37+Y37,"")</f>
        <v/>
      </c>
      <c r="AA37" s="4">
        <f t="shared" si="32"/>
        <v>4</v>
      </c>
      <c r="AB37" s="3" t="str">
        <f t="shared" si="33"/>
        <v>Winfrey, Josh</v>
      </c>
      <c r="AC37" s="13"/>
      <c r="AD37" s="4" t="str">
        <f t="shared" ref="AD37" si="111">IF(AC37&gt;0,AC37+AA37,"")</f>
        <v/>
      </c>
      <c r="AE37" s="4">
        <f t="shared" si="35"/>
        <v>4</v>
      </c>
      <c r="AF37" t="str">
        <f t="shared" si="36"/>
        <v>Winfrey, Josh</v>
      </c>
      <c r="AG37" s="5">
        <f t="shared" si="37"/>
        <v>4</v>
      </c>
    </row>
    <row r="38" spans="1:33" ht="15" customHeight="1">
      <c r="A38" s="3"/>
      <c r="B38" s="2"/>
      <c r="C38" s="13"/>
      <c r="D38" s="13" t="str">
        <f t="shared" si="6"/>
        <v xml:space="preserve"> </v>
      </c>
      <c r="E38" s="4" t="str">
        <f t="shared" si="7"/>
        <v/>
      </c>
      <c r="F38" s="13"/>
      <c r="G38" s="4" t="str">
        <f t="shared" si="8"/>
        <v/>
      </c>
      <c r="H38" s="4" t="str">
        <f t="shared" si="9"/>
        <v/>
      </c>
      <c r="I38" s="13"/>
      <c r="J38" s="4" t="str">
        <f t="shared" si="10"/>
        <v/>
      </c>
      <c r="K38" s="4" t="str">
        <f t="shared" si="11"/>
        <v/>
      </c>
      <c r="L38" s="13"/>
      <c r="M38" s="4" t="str">
        <f t="shared" si="12"/>
        <v/>
      </c>
      <c r="N38" s="4" t="str">
        <f t="shared" si="13"/>
        <v/>
      </c>
      <c r="O38" s="3" t="str">
        <f t="shared" ref="O38" si="112">IF(A38&gt;"",A38,"")</f>
        <v/>
      </c>
      <c r="P38" s="13"/>
      <c r="Q38" s="4" t="str">
        <f t="shared" si="14"/>
        <v/>
      </c>
      <c r="R38" s="4" t="str">
        <f t="shared" si="15"/>
        <v/>
      </c>
      <c r="S38" s="13"/>
      <c r="T38" s="4" t="str">
        <f t="shared" si="16"/>
        <v/>
      </c>
      <c r="U38" s="4" t="str">
        <f t="shared" si="17"/>
        <v/>
      </c>
      <c r="V38" s="13"/>
      <c r="W38" s="4" t="str">
        <f t="shared" ref="W38" si="113">IF(V38&gt;0,U38+V38,"")</f>
        <v/>
      </c>
      <c r="X38" s="4" t="str">
        <f t="shared" si="2"/>
        <v/>
      </c>
      <c r="Y38" s="13"/>
      <c r="Z38" s="4" t="str">
        <f t="shared" ref="Z38" si="114">IF(Y38&gt;0,X38+Y38,"")</f>
        <v/>
      </c>
      <c r="AA38" s="4" t="str">
        <f t="shared" si="3"/>
        <v/>
      </c>
      <c r="AB38" s="3" t="str">
        <f t="shared" si="4"/>
        <v/>
      </c>
      <c r="AC38" s="13"/>
      <c r="AD38" s="4" t="str">
        <f t="shared" ref="AD38" si="115">IF(AC38&gt;0,AC38+AA38,"")</f>
        <v/>
      </c>
      <c r="AE38" s="4" t="str">
        <f t="shared" si="21"/>
        <v/>
      </c>
      <c r="AF38" t="str">
        <f t="shared" si="22"/>
        <v/>
      </c>
      <c r="AG38" s="5" t="str">
        <f t="shared" si="5"/>
        <v/>
      </c>
    </row>
    <row r="39" spans="1:33" ht="15" customHeight="1">
      <c r="A39" s="3"/>
      <c r="B39" s="2"/>
      <c r="C39" s="13"/>
      <c r="D39" s="13" t="str">
        <f>IF(C39&gt;0,C39," ")</f>
        <v xml:space="preserve"> </v>
      </c>
      <c r="E39" s="4" t="str">
        <f>IF(C39&gt;0,(ROUND(57-AVERAGE(C39),0)*0.8),"")</f>
        <v/>
      </c>
      <c r="F39" s="13"/>
      <c r="G39" s="4" t="str">
        <f>IF(F39&gt;0,F39+E39,"")</f>
        <v/>
      </c>
      <c r="H39" s="4" t="str">
        <f>IF(C39+F39&gt;0,(ROUND(57-AVERAGE(C39,F39),0)*0.8),"")</f>
        <v/>
      </c>
      <c r="I39" s="13"/>
      <c r="J39" s="4"/>
      <c r="K39" s="4" t="str">
        <f>IF(C39+F39+I39&gt;0,(ROUND(57-AVERAGE(C39,F39,I39),0)*0.8),"")</f>
        <v/>
      </c>
      <c r="L39" s="13"/>
      <c r="M39" s="4" t="str">
        <f>IF(L39&gt;0,K39+L39,"")</f>
        <v/>
      </c>
      <c r="N39" s="4" t="str">
        <f>IF(C39+F39+I39+L39&gt;0,(ROUND(57-AVERAGE(C39,F39,I39,L39),0)*0.8),"")</f>
        <v/>
      </c>
      <c r="O39" s="3" t="str">
        <f>IF(A39&gt;"",A39,"")</f>
        <v/>
      </c>
      <c r="P39" s="13"/>
      <c r="Q39" s="4" t="str">
        <f>IF(P39&gt;0,P39+N39,"")</f>
        <v/>
      </c>
      <c r="R39" s="4" t="str">
        <f>IF(C39+F39+I39+L39+P39&gt;0,(ROUND(57-AVERAGE(C39,F39,I39,L39,P39),0)*0.8),"")</f>
        <v/>
      </c>
      <c r="S39" s="13"/>
      <c r="T39" s="4" t="str">
        <f>IF(S39&gt;0,R39+S39,"")</f>
        <v/>
      </c>
      <c r="U39" s="4" t="str">
        <f>IF(C39+F39+I39+L39+P39+S39&gt;0,(ROUND(57-AVERAGE(C39,F39,I39,L39,P39,S39),0)*0.8),"")</f>
        <v/>
      </c>
      <c r="V39" s="13"/>
      <c r="W39" s="4" t="str">
        <f>IF(V39&gt;0,U39+V39,"")</f>
        <v/>
      </c>
      <c r="X39" s="4" t="str">
        <f t="shared" si="2"/>
        <v/>
      </c>
      <c r="Y39" s="13"/>
      <c r="Z39" s="4" t="str">
        <f>IF(Y39&gt;0,X39+Y39,"")</f>
        <v/>
      </c>
      <c r="AA39" s="4" t="str">
        <f t="shared" si="3"/>
        <v/>
      </c>
      <c r="AB39" s="3" t="str">
        <f t="shared" si="4"/>
        <v/>
      </c>
      <c r="AC39" s="13"/>
      <c r="AD39" s="4" t="str">
        <f>IF(AC39&gt;0,AC39+AA39,"")</f>
        <v/>
      </c>
      <c r="AE39" s="4" t="str">
        <f t="shared" si="21"/>
        <v/>
      </c>
      <c r="AF39" t="str">
        <f>IF(A39&gt;"",A39,"")</f>
        <v/>
      </c>
      <c r="AG39" s="5" t="str">
        <f t="shared" si="5"/>
        <v/>
      </c>
    </row>
    <row r="40" spans="1:33" ht="15" customHeight="1">
      <c r="A40" s="3"/>
      <c r="B40" s="2"/>
      <c r="C40" s="13"/>
      <c r="D40" s="13" t="str">
        <f>IF(C40&gt;0,C40," ")</f>
        <v xml:space="preserve"> </v>
      </c>
      <c r="E40" s="4" t="str">
        <f>IF(C40&gt;0,(ROUND(57-AVERAGE(C40),0)*0.8),"")</f>
        <v/>
      </c>
      <c r="F40" s="13"/>
      <c r="G40" s="4" t="str">
        <f>IF(F40&gt;0,F40+E40,"")</f>
        <v/>
      </c>
      <c r="H40" s="4" t="str">
        <f>IF(C40+F40&gt;0,(ROUND(57-AVERAGE(C40,F40),0)*0.8),"")</f>
        <v/>
      </c>
      <c r="I40" s="13"/>
      <c r="J40" s="4" t="str">
        <f>IF(I40&gt;0,H40+I40,"")</f>
        <v/>
      </c>
      <c r="K40" s="4" t="str">
        <f>IF(C40+F40+I40&gt;0,(ROUND(57-AVERAGE(C40,F40,I40),0)*0.8),"")</f>
        <v/>
      </c>
      <c r="L40" s="13"/>
      <c r="M40" s="4" t="str">
        <f>IF(L40&gt;0,K40+L40,"")</f>
        <v/>
      </c>
      <c r="N40" s="4" t="str">
        <f>IF(C40+F40+I40+L40&gt;0,(ROUND(57-AVERAGE(C40,F40,I40,L40),0)*0.8),"")</f>
        <v/>
      </c>
      <c r="O40" s="3" t="str">
        <f>IF(A40&gt;"",A40,"")</f>
        <v/>
      </c>
      <c r="P40" s="13"/>
      <c r="Q40" s="4" t="str">
        <f>IF(P40&gt;0,P40+N40,"")</f>
        <v/>
      </c>
      <c r="R40" s="4" t="str">
        <f>IF(C40+F40+I40+L40+P40&gt;0,(ROUND(57-AVERAGE(C40,F40,I40,L40,P40),0)*0.8),"")</f>
        <v/>
      </c>
      <c r="S40" s="13"/>
      <c r="T40" s="4" t="str">
        <f>IF(S40&gt;0,R40+S40,"")</f>
        <v/>
      </c>
      <c r="U40" s="4" t="str">
        <f>IF(C40+F40+I40+L40+P40+S40&gt;0,(ROUND(57-AVERAGE(C40,F40,I40,L40,P40,S40),0)*0.8),"")</f>
        <v/>
      </c>
      <c r="V40" s="13"/>
      <c r="W40" s="4" t="str">
        <f>IF(V40&gt;0,U40+V40,"")</f>
        <v/>
      </c>
      <c r="X40" s="4" t="str">
        <f>IF(C40+F40+I40+L40+P40+S40+V40&gt;0,(ROUND(57-AVERAGE(C40,F40,I40,L40,P40,S40,V40),0)*0.8),"")</f>
        <v/>
      </c>
      <c r="Y40" s="13"/>
      <c r="Z40" s="4" t="str">
        <f>IF(Y40&gt;0,X40+Y40,"")</f>
        <v/>
      </c>
      <c r="AA40" s="4" t="str">
        <f>IF(C40+F40+I40+L40+P40+S40+V40+Y40&gt;0,(ROUND(57-AVERAGE(C40,F40,I40,L40,P40,S40,V40,Y40),0)*0.8),"")</f>
        <v/>
      </c>
      <c r="AB40" s="3" t="str">
        <f>O40</f>
        <v/>
      </c>
      <c r="AC40" s="13"/>
      <c r="AD40" s="4" t="str">
        <f>IF(AC40&gt;0,AC40+AA40,"")</f>
        <v/>
      </c>
      <c r="AE40" s="4" t="str">
        <f>IF(C40+F40+I40+L40+P40+S40+V40+Y40+AC40&gt;0,(ROUND(57-AVERAGE(C40,F40,I40,L40,P40,S40,V40,Y40,AC40),0)*0.8),"")</f>
        <v/>
      </c>
      <c r="AF40" t="str">
        <f>IF(A40&gt;"",A40,"")</f>
        <v/>
      </c>
      <c r="AG40" s="5" t="str">
        <f>AE40</f>
        <v/>
      </c>
    </row>
    <row r="41" spans="1:33" ht="15" customHeight="1">
      <c r="A41" s="3"/>
      <c r="B41" s="2"/>
      <c r="C41" s="13"/>
      <c r="D41" s="13" t="str">
        <f>IF(C41&gt;0,C41," ")</f>
        <v xml:space="preserve"> </v>
      </c>
      <c r="E41" s="4" t="str">
        <f>IF(C41&gt;0,(ROUND(57-AVERAGE(C41),0)*0.8),"")</f>
        <v/>
      </c>
      <c r="F41" s="13"/>
      <c r="G41" s="4" t="str">
        <f>IF(F41&gt;0,F41+E41,"")</f>
        <v/>
      </c>
      <c r="H41" s="4" t="str">
        <f>IF(C41+F41&gt;0,(ROUND(57-AVERAGE(C41,F41),0)*0.8),"")</f>
        <v/>
      </c>
      <c r="I41" s="13"/>
      <c r="J41" s="4" t="str">
        <f>IF(I41&gt;0,H41+I41,"")</f>
        <v/>
      </c>
      <c r="K41" s="4" t="str">
        <f>IF(C41+F41+I41&gt;0,(ROUND(57-AVERAGE(C41,F41,I41),0)*0.8),"")</f>
        <v/>
      </c>
      <c r="L41" s="13"/>
      <c r="M41" s="4" t="str">
        <f>IF(L41&gt;0,K41+L41,"")</f>
        <v/>
      </c>
      <c r="N41" s="4" t="str">
        <f>IF(C41+F41+I41+L41&gt;0,(ROUND(57-AVERAGE(C41,F41,I41,L41),0)*0.8),"")</f>
        <v/>
      </c>
      <c r="O41" s="3" t="str">
        <f>IF(A41&gt;"",A41,"")</f>
        <v/>
      </c>
      <c r="P41" s="13"/>
      <c r="Q41" s="4" t="str">
        <f>IF(P41&gt;0,P41+N41,"")</f>
        <v/>
      </c>
      <c r="R41" s="4" t="str">
        <f>IF(C41+F41+I41+L41+P41&gt;0,(ROUND(57-AVERAGE(C41,F41,I41,L41,P41),0)*0.8),"")</f>
        <v/>
      </c>
      <c r="S41" s="13"/>
      <c r="T41" s="4" t="str">
        <f>IF(S41&gt;0,R41+S41,"")</f>
        <v/>
      </c>
      <c r="U41" s="4" t="str">
        <f>IF(C41+F41+I41+L41+P41+S41&gt;0,(ROUND(57-AVERAGE(C41,F41,I41,L41,P41,S41),0)*0.8),"")</f>
        <v/>
      </c>
      <c r="V41" s="13"/>
      <c r="W41" s="4" t="str">
        <f>IF(V41&gt;0,U41+V41,"")</f>
        <v/>
      </c>
      <c r="X41" s="4" t="str">
        <f>IF(C41+F41+I41+L41+P41+S41+V41&gt;0,(ROUND(57-AVERAGE(C41,F41,I41,L41,P41,S41,V41),0)*0.8),"")</f>
        <v/>
      </c>
      <c r="Y41" s="13"/>
      <c r="Z41" s="4" t="str">
        <f>IF(Y41&gt;0,X41+Y41,"")</f>
        <v/>
      </c>
      <c r="AA41" s="4" t="str">
        <f>IF(C41+F41+I41+L41+P41+S41+V41+Y41&gt;0,(ROUND(57-AVERAGE(C41,F41,I41,L41,P41,S41,V41,Y41),0)*0.8),"")</f>
        <v/>
      </c>
      <c r="AB41" s="3" t="str">
        <f>O41</f>
        <v/>
      </c>
      <c r="AC41" s="13"/>
      <c r="AD41" s="4" t="str">
        <f>IF(AC41&gt;0,AC41+AA41,"")</f>
        <v/>
      </c>
      <c r="AE41" s="4" t="str">
        <f>IF(C41+F41+I41+L41+P41+S41+V41+Y41+AC41&gt;0,(ROUND(57-AVERAGE(C41,F41,I41,L41,P41,S41,V41,Y41,AC41),0)*0.8),"")</f>
        <v/>
      </c>
      <c r="AF41" t="str">
        <f>IF(A41&gt;"",A41,"")</f>
        <v/>
      </c>
      <c r="AG41" s="5" t="str">
        <f>AE41</f>
        <v/>
      </c>
    </row>
    <row r="42" spans="1:33" ht="15" customHeight="1">
      <c r="A42" s="3"/>
      <c r="B42" s="2"/>
      <c r="C42" s="13"/>
      <c r="D42" s="13" t="str">
        <f>IF(C42&gt;0,C42," ")</f>
        <v xml:space="preserve"> </v>
      </c>
      <c r="E42" s="4" t="str">
        <f>IF(C42&gt;0,(ROUND(57-AVERAGE(C42),0)*0.8),"")</f>
        <v/>
      </c>
      <c r="F42" s="13"/>
      <c r="G42" s="4" t="str">
        <f>IF(F42&gt;0,F42+E42,"")</f>
        <v/>
      </c>
      <c r="H42" s="4" t="str">
        <f>IF(C42+F42&gt;0,(ROUND(57-AVERAGE(C42,F42),0)*0.8),"")</f>
        <v/>
      </c>
      <c r="I42" s="13"/>
      <c r="J42" s="4" t="str">
        <f>IF(I42&gt;0,H42+I42,"")</f>
        <v/>
      </c>
      <c r="K42" s="4" t="str">
        <f>IF(C42+F42+I42&gt;0,(ROUND(57-AVERAGE(C42,F42,I42),0)*0.8),"")</f>
        <v/>
      </c>
      <c r="L42" s="13"/>
      <c r="M42" s="4" t="str">
        <f>IF(L42&gt;0,K42+L42,"")</f>
        <v/>
      </c>
      <c r="N42" s="4" t="str">
        <f>IF(C42+F42+I42+L42&gt;0,(ROUND(57-AVERAGE(C42,F42,I42,L42),0)*0.8),"")</f>
        <v/>
      </c>
      <c r="O42" s="3" t="str">
        <f>IF(A42&gt;"",A42,"")</f>
        <v/>
      </c>
      <c r="P42" s="13"/>
      <c r="Q42" s="4" t="str">
        <f>IF(P42&gt;0,P42+N42,"")</f>
        <v/>
      </c>
      <c r="R42" s="4" t="str">
        <f>IF(C42+F42+I42+L42+P42&gt;0,(ROUND(57-AVERAGE(C42,F42,I42,L42,P42),0)*0.8),"")</f>
        <v/>
      </c>
      <c r="S42" s="13"/>
      <c r="T42" s="4" t="str">
        <f>IF(S42&gt;0,R42+S42,"")</f>
        <v/>
      </c>
      <c r="U42" s="4" t="str">
        <f>IF(C42+F42+I42+L42+P42+S42&gt;0,(ROUND(57-AVERAGE(C42,F42,I42,L42,P42,S42),0)*0.8),"")</f>
        <v/>
      </c>
      <c r="V42" s="13"/>
      <c r="W42" s="4" t="str">
        <f t="shared" ref="W42" si="116">IF(V42&gt;0,U42+V42,"")</f>
        <v/>
      </c>
      <c r="X42" s="4" t="str">
        <f>IF(C42+F42+I42+L42+P42+S42+V42&gt;0,(ROUND(57-AVERAGE(C42,F42,I42,L42,P42,S42,V42),0)*0.8),"")</f>
        <v/>
      </c>
      <c r="Y42" s="13"/>
      <c r="Z42" s="4" t="str">
        <f t="shared" ref="Z42" si="117">IF(Y42&gt;0,X42+Y42,"")</f>
        <v/>
      </c>
      <c r="AA42" s="4" t="str">
        <f>IF(C42+F42+I42+L42+P42+S42+V42+Y42&gt;0,(ROUND(57-AVERAGE(C42,F42,I42,L42,P42,S42,V42,Y42),0)*0.8),"")</f>
        <v/>
      </c>
      <c r="AB42" s="3" t="str">
        <f t="shared" si="4"/>
        <v/>
      </c>
      <c r="AC42" s="13"/>
      <c r="AD42" s="4" t="str">
        <f>IF(AC42&gt;0,AC42+AA42,"")</f>
        <v/>
      </c>
      <c r="AE42" s="4" t="str">
        <f t="shared" si="21"/>
        <v/>
      </c>
      <c r="AF42" t="str">
        <f>IF(A42&gt;"",A42,"")</f>
        <v/>
      </c>
      <c r="AG42" s="5" t="str">
        <f t="shared" si="5"/>
        <v/>
      </c>
    </row>
    <row r="43" spans="1:33" ht="15" customHeight="1">
      <c r="A43" s="3"/>
      <c r="B43" s="2"/>
      <c r="C43" s="13"/>
      <c r="D43" s="13" t="str">
        <f t="shared" si="6"/>
        <v xml:space="preserve"> </v>
      </c>
      <c r="E43" s="4" t="str">
        <f t="shared" si="7"/>
        <v/>
      </c>
      <c r="F43" s="13"/>
      <c r="G43" s="4" t="str">
        <f t="shared" si="8"/>
        <v/>
      </c>
      <c r="H43" s="4" t="str">
        <f t="shared" si="9"/>
        <v/>
      </c>
      <c r="I43" s="13"/>
      <c r="J43" s="4" t="str">
        <f t="shared" si="10"/>
        <v/>
      </c>
      <c r="K43" s="4" t="str">
        <f t="shared" si="11"/>
        <v/>
      </c>
      <c r="L43" s="13"/>
      <c r="M43" s="4" t="str">
        <f t="shared" si="12"/>
        <v/>
      </c>
      <c r="N43" s="4" t="str">
        <f t="shared" si="13"/>
        <v/>
      </c>
      <c r="O43" s="3" t="str">
        <f t="shared" ref="O43" si="118">IF(A43&gt;"",A43,"")</f>
        <v/>
      </c>
      <c r="P43" s="13"/>
      <c r="Q43" s="4" t="str">
        <f t="shared" si="14"/>
        <v/>
      </c>
      <c r="R43" s="4" t="str">
        <f t="shared" si="15"/>
        <v/>
      </c>
      <c r="S43" s="13"/>
      <c r="T43" s="4" t="str">
        <f t="shared" si="16"/>
        <v/>
      </c>
      <c r="U43" s="4" t="str">
        <f t="shared" si="17"/>
        <v/>
      </c>
      <c r="V43" s="13"/>
      <c r="W43" s="4" t="str">
        <f t="shared" ref="W43" si="119">IF(V43&gt;0,U43+V43,"")</f>
        <v/>
      </c>
      <c r="X43" s="4" t="str">
        <f t="shared" si="2"/>
        <v/>
      </c>
      <c r="Y43" s="13"/>
      <c r="Z43" s="4" t="str">
        <f t="shared" ref="Z43" si="120">IF(Y43&gt;0,X43+Y43,"")</f>
        <v/>
      </c>
      <c r="AA43" s="4" t="str">
        <f t="shared" si="3"/>
        <v/>
      </c>
      <c r="AB43" s="3" t="str">
        <f t="shared" si="4"/>
        <v/>
      </c>
      <c r="AC43" s="13"/>
      <c r="AD43" s="4" t="str">
        <f t="shared" ref="AD43" si="121">IF(AC43&gt;0,AC43+AA43,"")</f>
        <v/>
      </c>
      <c r="AE43" s="4" t="str">
        <f t="shared" si="21"/>
        <v/>
      </c>
      <c r="AF43" t="str">
        <f t="shared" si="22"/>
        <v/>
      </c>
      <c r="AG43" s="5" t="str">
        <f t="shared" si="5"/>
        <v/>
      </c>
    </row>
    <row r="44" spans="1:33" ht="15" customHeight="1">
      <c r="A44" s="3"/>
      <c r="B44" s="2"/>
      <c r="C44" s="13"/>
      <c r="D44" s="13" t="str">
        <f>IF(C44&gt;0,C44," ")</f>
        <v xml:space="preserve"> </v>
      </c>
      <c r="E44" s="4" t="str">
        <f>IF(C44&gt;0,(ROUND(57-AVERAGE(C44),0)*0.8),"")</f>
        <v/>
      </c>
      <c r="F44" s="13"/>
      <c r="G44" s="4" t="str">
        <f>IF(F44&gt;0,F44+E44,"")</f>
        <v/>
      </c>
      <c r="H44" s="4" t="str">
        <f>IF(C44+F44&gt;0,(ROUND(57-AVERAGE(C44,F44),0)*0.8),"")</f>
        <v/>
      </c>
      <c r="I44" s="13"/>
      <c r="J44" s="4" t="str">
        <f>IF(I44&gt;0,H44+I44,"")</f>
        <v/>
      </c>
      <c r="K44" s="4" t="str">
        <f>IF(C44+F44+I44&gt;0,(ROUND(57-AVERAGE(C44,F44,I44),0)*0.8),"")</f>
        <v/>
      </c>
      <c r="L44" s="13"/>
      <c r="M44" s="4" t="str">
        <f>IF(L44&gt;0,K44+L44,"")</f>
        <v/>
      </c>
      <c r="N44" s="4" t="str">
        <f>IF(C44+F44+I44+L44&gt;0,(ROUND(57-AVERAGE(C44,F44,I44,L44),0)*0.8),"")</f>
        <v/>
      </c>
      <c r="O44" s="3" t="str">
        <f t="shared" ref="O44" si="122">IF(A44&gt;"",A44,"")</f>
        <v/>
      </c>
      <c r="P44" s="13"/>
      <c r="Q44" s="4" t="str">
        <f>IF(P44&gt;0,P44+N44,"")</f>
        <v/>
      </c>
      <c r="R44" s="4" t="str">
        <f>IF(C44+F44+I44+L44+P44&gt;0,(ROUND(57-AVERAGE(C44,F44,I44,L44,P44),0)*0.8),"")</f>
        <v/>
      </c>
      <c r="S44" s="13"/>
      <c r="T44" s="4" t="str">
        <f>IF(S44&gt;0,R44+S44,"")</f>
        <v/>
      </c>
      <c r="U44" s="4" t="str">
        <f>IF(C44+F44+I44+L44+P44+S44&gt;0,(ROUND(57-AVERAGE(C44,F44,I44,L44,P44,S44),0)*0.8),"")</f>
        <v/>
      </c>
      <c r="V44" s="13"/>
      <c r="W44" s="4" t="str">
        <f>IF(V44&gt;0,U44+V44,"")</f>
        <v/>
      </c>
      <c r="X44" s="4" t="str">
        <f>IF(C44+F44+I44+L44+P44+S44+V44&gt;0,(ROUND(57-AVERAGE(C44,F44,I44,L44,P44,S44,V44),0)*0.8),"")</f>
        <v/>
      </c>
      <c r="Y44" s="13"/>
      <c r="Z44" s="4" t="str">
        <f>IF(Y44&gt;0,X44+Y44,"")</f>
        <v/>
      </c>
      <c r="AA44" s="4" t="str">
        <f>IF(C44+F44+I44+L44+P44+S44+V44+Y44&gt;0,(ROUND(57-AVERAGE(C44,F44,I44,L44,P44,S44,V44,Y44),0)*0.8),"")</f>
        <v/>
      </c>
      <c r="AB44" s="3" t="str">
        <f>O44</f>
        <v/>
      </c>
      <c r="AC44" s="13"/>
      <c r="AD44" s="4" t="str">
        <f>IF(AC44&gt;0,AC44+AA44,"")</f>
        <v/>
      </c>
      <c r="AE44" s="4" t="str">
        <f t="shared" si="21"/>
        <v/>
      </c>
      <c r="AF44" t="str">
        <f>IF(A44&gt;"",A44,"")</f>
        <v/>
      </c>
      <c r="AG44" s="5" t="str">
        <f t="shared" si="5"/>
        <v/>
      </c>
    </row>
    <row r="45" spans="1:33" ht="15" customHeight="1">
      <c r="A45" s="3"/>
      <c r="B45" s="2"/>
      <c r="C45" s="13"/>
      <c r="D45" s="13" t="str">
        <f>IF(C45&gt;0,C45," ")</f>
        <v xml:space="preserve"> </v>
      </c>
      <c r="E45" s="4" t="str">
        <f>IF(C45&gt;0,(ROUND(57-AVERAGE(C45),0)*0.8),"")</f>
        <v/>
      </c>
      <c r="F45" s="13"/>
      <c r="G45" s="4" t="str">
        <f>IF(F45&gt;0,F45+E45,"")</f>
        <v/>
      </c>
      <c r="H45" s="4" t="str">
        <f>IF(C45+F45&gt;0,(ROUND(57-AVERAGE(C45,F45),0)*0.8),"")</f>
        <v/>
      </c>
      <c r="I45" s="13"/>
      <c r="J45" s="4" t="str">
        <f>IF(I45&gt;0,H45+I45,"")</f>
        <v/>
      </c>
      <c r="K45" s="4" t="str">
        <f>IF(C45+F45+I45&gt;0,(ROUND(57-AVERAGE(C45,F45,I45),0)*0.8),"")</f>
        <v/>
      </c>
      <c r="L45" s="13"/>
      <c r="M45" s="4" t="str">
        <f>IF(L45&gt;0,K45+L45,"")</f>
        <v/>
      </c>
      <c r="N45" s="4" t="str">
        <f>IF(C45+F45+I45+L45&gt;0,(ROUND(57-AVERAGE(C45,F45,I45,L45),0)*0.8),"")</f>
        <v/>
      </c>
      <c r="O45" s="3" t="str">
        <f t="shared" ref="O45:O46" si="123">IF(A45&gt;"",A45,"")</f>
        <v/>
      </c>
      <c r="P45" s="13"/>
      <c r="Q45" s="4" t="str">
        <f>IF(P45&gt;0,P45+N45,"")</f>
        <v/>
      </c>
      <c r="R45" s="4" t="str">
        <f>IF(C45+F45+I45+L45+P45&gt;0,(ROUND(57-AVERAGE(C45,F45,I45,L45,P45),0)*0.8),"")</f>
        <v/>
      </c>
      <c r="S45" s="13"/>
      <c r="T45" s="4" t="str">
        <f>IF(S45&gt;0,R45+S45,"")</f>
        <v/>
      </c>
      <c r="U45" s="4" t="str">
        <f>IF(C45+F45+I45+L45+P45+S45&gt;0,(ROUND(57-AVERAGE(C45,F45,I45,L45,P45,S45),0)*0.8),"")</f>
        <v/>
      </c>
      <c r="V45" s="13"/>
      <c r="W45" s="4" t="str">
        <f>IF(V45&gt;0,U45+V45,"")</f>
        <v/>
      </c>
      <c r="X45" s="4" t="str">
        <f>IF(C45+F45+I45+L45+P45+S45+V45&gt;0,(ROUND(57-AVERAGE(C45,F45,I45,L45,P45,S45,V45),0)*0.8),"")</f>
        <v/>
      </c>
      <c r="Y45" s="13"/>
      <c r="Z45" s="4" t="str">
        <f>IF(Y45&gt;0,X45+Y45,"")</f>
        <v/>
      </c>
      <c r="AA45" s="4" t="str">
        <f t="shared" si="3"/>
        <v/>
      </c>
      <c r="AB45" s="3" t="str">
        <f t="shared" si="4"/>
        <v/>
      </c>
      <c r="AC45" s="13"/>
      <c r="AD45" s="4" t="str">
        <f>IF(AC45&gt;0,AC45+AA45,"")</f>
        <v/>
      </c>
      <c r="AE45" s="4" t="str">
        <f t="shared" si="21"/>
        <v/>
      </c>
      <c r="AF45" t="str">
        <f>IF(A45&gt;"",A45,"")</f>
        <v/>
      </c>
      <c r="AG45" s="5" t="str">
        <f t="shared" si="5"/>
        <v/>
      </c>
    </row>
    <row r="46" spans="1:33" ht="15" customHeight="1">
      <c r="A46" s="3"/>
      <c r="B46" s="2"/>
      <c r="C46" s="13"/>
      <c r="D46" s="13" t="str">
        <f>IF(C46&gt;0,C46," ")</f>
        <v xml:space="preserve"> </v>
      </c>
      <c r="E46" s="4" t="str">
        <f t="shared" si="7"/>
        <v/>
      </c>
      <c r="F46" s="13"/>
      <c r="G46" s="4" t="str">
        <f>IF(F46&gt;0,J36+E46,"")</f>
        <v/>
      </c>
      <c r="H46" s="4" t="str">
        <f t="shared" si="9"/>
        <v/>
      </c>
      <c r="I46" s="13"/>
      <c r="J46" s="4" t="str">
        <f>IF(I46&gt;0,H46+I46,"")</f>
        <v/>
      </c>
      <c r="K46" s="4" t="str">
        <f t="shared" si="11"/>
        <v/>
      </c>
      <c r="L46" s="13"/>
      <c r="M46" s="4" t="str">
        <f>IF(L46&gt;0,K46+L46,"")</f>
        <v/>
      </c>
      <c r="N46" s="4" t="str">
        <f t="shared" si="13"/>
        <v/>
      </c>
      <c r="O46" s="3" t="str">
        <f t="shared" si="123"/>
        <v/>
      </c>
      <c r="P46" s="13"/>
      <c r="Q46" s="4" t="str">
        <f>IF(P46&gt;0,P46+N46,"")</f>
        <v/>
      </c>
      <c r="R46" s="4" t="str">
        <f t="shared" si="15"/>
        <v/>
      </c>
      <c r="S46" s="13"/>
      <c r="T46" s="4" t="str">
        <f>IF(S46&gt;0,R46+S46,"")</f>
        <v/>
      </c>
      <c r="U46" s="4" t="str">
        <f t="shared" si="17"/>
        <v/>
      </c>
      <c r="V46" s="13"/>
      <c r="W46" s="4" t="str">
        <f>IF(V46&gt;0,U46+V46,"")</f>
        <v/>
      </c>
      <c r="X46" s="4" t="str">
        <f t="shared" si="2"/>
        <v/>
      </c>
      <c r="Y46" s="13"/>
      <c r="Z46" s="4" t="str">
        <f>IF(Y46&gt;0,X46+Y46,"")</f>
        <v/>
      </c>
      <c r="AA46" s="4" t="str">
        <f t="shared" si="3"/>
        <v/>
      </c>
      <c r="AB46" s="3" t="str">
        <f t="shared" si="4"/>
        <v/>
      </c>
      <c r="AC46" s="13"/>
      <c r="AD46" s="4" t="str">
        <f>IF(AC46&gt;0,AC46+AA46,"")</f>
        <v/>
      </c>
      <c r="AE46" s="4" t="str">
        <f t="shared" si="21"/>
        <v/>
      </c>
      <c r="AF46" t="str">
        <f t="shared" si="22"/>
        <v/>
      </c>
      <c r="AG46" s="5" t="str">
        <f t="shared" si="5"/>
        <v/>
      </c>
    </row>
    <row r="47" spans="1:33" ht="15.75" customHeight="1">
      <c r="A47" s="6" t="s">
        <v>14</v>
      </c>
      <c r="B47" s="30" t="s">
        <v>15</v>
      </c>
      <c r="C47" s="30"/>
      <c r="D47" s="31" t="s">
        <v>16</v>
      </c>
      <c r="E47" s="31"/>
      <c r="F47" s="32" t="s">
        <v>17</v>
      </c>
      <c r="G47" s="32"/>
      <c r="H47" s="33" t="s">
        <v>18</v>
      </c>
      <c r="I47" s="33"/>
      <c r="J47" s="29" t="s">
        <v>22</v>
      </c>
      <c r="K47" s="29"/>
      <c r="L47" s="35" t="s">
        <v>21</v>
      </c>
      <c r="M47" s="35"/>
      <c r="O47" s="6" t="s">
        <v>14</v>
      </c>
      <c r="P47" s="30" t="s">
        <v>15</v>
      </c>
      <c r="Q47" s="30"/>
      <c r="R47" s="31" t="s">
        <v>16</v>
      </c>
      <c r="S47" s="31"/>
      <c r="T47" s="32" t="s">
        <v>17</v>
      </c>
      <c r="U47" s="32"/>
      <c r="V47" s="33" t="s">
        <v>18</v>
      </c>
      <c r="W47" s="33"/>
      <c r="X47" s="29" t="s">
        <v>22</v>
      </c>
      <c r="Y47" s="29"/>
      <c r="Z47" s="35" t="s">
        <v>21</v>
      </c>
      <c r="AA47" s="35"/>
      <c r="AB47" s="18"/>
      <c r="AC47" s="34"/>
      <c r="AD47" s="34"/>
      <c r="AE47" s="19"/>
    </row>
  </sheetData>
  <mergeCells count="13">
    <mergeCell ref="AC47:AD47"/>
    <mergeCell ref="X47:Y47"/>
    <mergeCell ref="Z47:AA47"/>
    <mergeCell ref="L47:M47"/>
    <mergeCell ref="P47:Q47"/>
    <mergeCell ref="R47:S47"/>
    <mergeCell ref="T47:U47"/>
    <mergeCell ref="V47:W47"/>
    <mergeCell ref="J47:K47"/>
    <mergeCell ref="B47:C47"/>
    <mergeCell ref="D47:E47"/>
    <mergeCell ref="F47:G47"/>
    <mergeCell ref="H47:I47"/>
  </mergeCells>
  <pageMargins left="0.25" right="0" top="0.5" bottom="0" header="0.3" footer="0.3"/>
  <pageSetup orientation="portrait" verticalDpi="0" r:id="rId1"/>
  <headerFooter>
    <oddHeader>&amp;C&amp;"Stencil,Regular"&amp;12 &amp;KFF00002015 LDGA LEAGUE NIGHT UPDATES  -  Session 1 @ Anderson County Park - weeks 1 - 9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showRuler="0" view="pageLayout" zoomScale="60" zoomScaleNormal="100" zoomScalePageLayoutView="60" workbookViewId="0">
      <selection sqref="A1:A46"/>
    </sheetView>
  </sheetViews>
  <sheetFormatPr defaultColWidth="8.6640625" defaultRowHeight="14.4"/>
  <cols>
    <col min="1" max="1" width="20" bestFit="1" customWidth="1"/>
    <col min="2" max="2" width="5" style="5" customWidth="1"/>
  </cols>
  <sheetData>
    <row r="1" spans="1:2" s="12" customFormat="1" ht="21.6" customHeight="1">
      <c r="A1" s="17" t="s">
        <v>8</v>
      </c>
      <c r="B1" s="5">
        <v>6</v>
      </c>
    </row>
    <row r="2" spans="1:2" ht="15" customHeight="1">
      <c r="A2" s="17" t="s">
        <v>60</v>
      </c>
      <c r="B2" s="5">
        <v>6</v>
      </c>
    </row>
    <row r="3" spans="1:2" ht="15" customHeight="1">
      <c r="A3" s="17" t="s">
        <v>6</v>
      </c>
      <c r="B3" s="5">
        <v>5</v>
      </c>
    </row>
    <row r="4" spans="1:2" ht="15" customHeight="1">
      <c r="A4" s="17" t="s">
        <v>10</v>
      </c>
      <c r="B4" s="5">
        <v>4</v>
      </c>
    </row>
    <row r="5" spans="1:2" ht="15" customHeight="1">
      <c r="A5" s="17" t="s">
        <v>47</v>
      </c>
      <c r="B5" s="5">
        <v>4</v>
      </c>
    </row>
    <row r="6" spans="1:2" ht="15" customHeight="1">
      <c r="A6" s="17" t="s">
        <v>4</v>
      </c>
      <c r="B6" s="5">
        <v>2</v>
      </c>
    </row>
    <row r="7" spans="1:2" ht="15" customHeight="1">
      <c r="A7" s="17" t="s">
        <v>13</v>
      </c>
      <c r="B7" s="5">
        <v>2</v>
      </c>
    </row>
    <row r="8" spans="1:2" ht="15" customHeight="1">
      <c r="A8" s="17" t="s">
        <v>3</v>
      </c>
      <c r="B8" s="5">
        <v>2</v>
      </c>
    </row>
    <row r="9" spans="1:2" ht="15" customHeight="1">
      <c r="A9" s="17" t="s">
        <v>23</v>
      </c>
      <c r="B9" s="5">
        <v>1</v>
      </c>
    </row>
    <row r="10" spans="1:2" ht="15" customHeight="1">
      <c r="A10" s="17" t="s">
        <v>7</v>
      </c>
      <c r="B10" s="5">
        <v>1</v>
      </c>
    </row>
    <row r="11" spans="1:2" ht="15" customHeight="1">
      <c r="A11" s="17" t="s">
        <v>9</v>
      </c>
      <c r="B11" s="5">
        <v>1</v>
      </c>
    </row>
    <row r="12" spans="1:2" ht="15" customHeight="1">
      <c r="A12" s="17" t="s">
        <v>38</v>
      </c>
      <c r="B12" s="5">
        <v>-1</v>
      </c>
    </row>
    <row r="13" spans="1:2" ht="15" customHeight="1">
      <c r="A13" s="17" t="s">
        <v>36</v>
      </c>
      <c r="B13" s="5">
        <v>-1</v>
      </c>
    </row>
    <row r="14" spans="1:2" ht="15" customHeight="1">
      <c r="A14" s="17" t="s">
        <v>5</v>
      </c>
      <c r="B14" s="5">
        <v>-1</v>
      </c>
    </row>
    <row r="15" spans="1:2" ht="15" customHeight="1">
      <c r="A15" s="17" t="s">
        <v>50</v>
      </c>
      <c r="B15" s="5">
        <v>-1</v>
      </c>
    </row>
    <row r="16" spans="1:2" ht="15" customHeight="1">
      <c r="A16" s="17" t="s">
        <v>45</v>
      </c>
      <c r="B16" s="5">
        <v>-2</v>
      </c>
    </row>
    <row r="17" spans="1:2" ht="15" customHeight="1">
      <c r="A17" s="17" t="s">
        <v>49</v>
      </c>
      <c r="B17" s="5">
        <v>-2</v>
      </c>
    </row>
    <row r="18" spans="1:2" ht="15" customHeight="1">
      <c r="A18" s="17" t="s">
        <v>11</v>
      </c>
      <c r="B18" s="5">
        <v>-2</v>
      </c>
    </row>
    <row r="19" spans="1:2" ht="15" customHeight="1">
      <c r="A19" s="17" t="s">
        <v>58</v>
      </c>
      <c r="B19" s="5">
        <v>-3</v>
      </c>
    </row>
    <row r="20" spans="1:2" ht="15" customHeight="1">
      <c r="A20" s="17" t="s">
        <v>2</v>
      </c>
      <c r="B20" s="5">
        <v>-3</v>
      </c>
    </row>
    <row r="21" spans="1:2" ht="15" customHeight="1">
      <c r="A21" s="17" t="s">
        <v>61</v>
      </c>
      <c r="B21" s="5">
        <v>-3</v>
      </c>
    </row>
    <row r="22" spans="1:2" ht="15" customHeight="1">
      <c r="A22" s="17" t="s">
        <v>57</v>
      </c>
      <c r="B22" s="5">
        <v>-3</v>
      </c>
    </row>
    <row r="23" spans="1:2" ht="15" customHeight="1">
      <c r="A23" s="17" t="s">
        <v>34</v>
      </c>
      <c r="B23" s="5">
        <v>-4</v>
      </c>
    </row>
    <row r="24" spans="1:2" ht="15" customHeight="1">
      <c r="A24" s="17" t="s">
        <v>59</v>
      </c>
      <c r="B24" s="5">
        <v>-4</v>
      </c>
    </row>
    <row r="25" spans="1:2" ht="15" customHeight="1">
      <c r="A25" s="17" t="s">
        <v>19</v>
      </c>
      <c r="B25" s="5">
        <v>-5</v>
      </c>
    </row>
    <row r="26" spans="1:2" ht="15" customHeight="1">
      <c r="A26" s="17" t="s">
        <v>44</v>
      </c>
      <c r="B26" s="5">
        <v>-5</v>
      </c>
    </row>
    <row r="27" spans="1:2" ht="15" customHeight="1">
      <c r="A27" s="17" t="s">
        <v>24</v>
      </c>
      <c r="B27" s="5">
        <v>-5</v>
      </c>
    </row>
    <row r="28" spans="1:2" ht="15" customHeight="1">
      <c r="A28" s="17" t="s">
        <v>35</v>
      </c>
      <c r="B28" s="5">
        <v>-6</v>
      </c>
    </row>
    <row r="29" spans="1:2" ht="15" customHeight="1">
      <c r="A29" s="17" t="s">
        <v>48</v>
      </c>
      <c r="B29" s="5">
        <v>-6</v>
      </c>
    </row>
    <row r="30" spans="1:2" ht="15" customHeight="1">
      <c r="A30" s="17" t="s">
        <v>12</v>
      </c>
      <c r="B30" s="5">
        <v>-6</v>
      </c>
    </row>
    <row r="31" spans="1:2" ht="15" customHeight="1">
      <c r="A31" s="17" t="s">
        <v>53</v>
      </c>
      <c r="B31" s="5">
        <v>-6</v>
      </c>
    </row>
    <row r="32" spans="1:2" ht="15" customHeight="1">
      <c r="A32" s="17" t="s">
        <v>25</v>
      </c>
      <c r="B32" s="5">
        <v>-7</v>
      </c>
    </row>
    <row r="33" spans="1:2" ht="15" customHeight="1">
      <c r="A33" s="17" t="s">
        <v>40</v>
      </c>
      <c r="B33" s="5">
        <v>-8</v>
      </c>
    </row>
    <row r="34" spans="1:2" ht="15" customHeight="1">
      <c r="A34" s="17" t="s">
        <v>37</v>
      </c>
      <c r="B34" s="5">
        <v>-9</v>
      </c>
    </row>
    <row r="35" spans="1:2" ht="15" customHeight="1">
      <c r="A35" s="17" t="s">
        <v>46</v>
      </c>
      <c r="B35" s="5">
        <v>-10</v>
      </c>
    </row>
    <row r="36" spans="1:2" ht="15" customHeight="1">
      <c r="A36" s="17" t="s">
        <v>56</v>
      </c>
      <c r="B36" s="5">
        <v>-10</v>
      </c>
    </row>
    <row r="37" spans="1:2" ht="15" customHeight="1">
      <c r="A37" s="17" t="s">
        <v>52</v>
      </c>
      <c r="B37" s="5">
        <v>-11</v>
      </c>
    </row>
    <row r="38" spans="1:2" ht="15" customHeight="1">
      <c r="A38" s="17" t="s">
        <v>33</v>
      </c>
      <c r="B38" s="5">
        <v>-11</v>
      </c>
    </row>
    <row r="39" spans="1:2" ht="15" customHeight="1">
      <c r="A39" s="17" t="s">
        <v>54</v>
      </c>
      <c r="B39" s="5">
        <v>-13</v>
      </c>
    </row>
    <row r="40" spans="1:2" ht="15" customHeight="1">
      <c r="A40" s="17" t="s">
        <v>41</v>
      </c>
      <c r="B40" s="5">
        <v>-13</v>
      </c>
    </row>
    <row r="41" spans="1:2" ht="15" customHeight="1">
      <c r="A41" s="17" t="s">
        <v>51</v>
      </c>
      <c r="B41" s="5">
        <v>-14</v>
      </c>
    </row>
    <row r="42" spans="1:2" ht="15" customHeight="1">
      <c r="A42" s="17" t="s">
        <v>43</v>
      </c>
      <c r="B42" s="5">
        <v>-14</v>
      </c>
    </row>
    <row r="43" spans="1:2" ht="15" customHeight="1">
      <c r="A43" s="17" t="s">
        <v>32</v>
      </c>
      <c r="B43" s="5">
        <v>-14</v>
      </c>
    </row>
    <row r="44" spans="1:2" ht="15" customHeight="1">
      <c r="A44" s="17" t="s">
        <v>39</v>
      </c>
      <c r="B44" s="5">
        <v>-19</v>
      </c>
    </row>
    <row r="45" spans="1:2" ht="15" customHeight="1">
      <c r="A45" s="17" t="s">
        <v>42</v>
      </c>
      <c r="B45" s="5">
        <v>-20</v>
      </c>
    </row>
    <row r="46" spans="1:2" ht="15" customHeight="1">
      <c r="A46" s="17" t="s">
        <v>55</v>
      </c>
      <c r="B46" s="5">
        <v>-22</v>
      </c>
    </row>
    <row r="47" spans="1:2" ht="15" customHeight="1">
      <c r="A47" s="12"/>
      <c r="B47" s="16"/>
    </row>
    <row r="48" spans="1:2" ht="15.75" customHeight="1"/>
  </sheetData>
  <sortState ref="A1:B47">
    <sortCondition descending="1" ref="B1"/>
  </sortState>
  <pageMargins left="0.25" right="0" top="0.5" bottom="0" header="0.3" footer="0.3"/>
  <pageSetup orientation="portrait" verticalDpi="0" r:id="rId1"/>
  <headerFooter>
    <oddHeader>&amp;C&amp;"Stencil,Regular"&amp;12 &amp;KFF00002012 LDGA LEAGUE NIGHT UPDATES  -  Session 1 @ Anderson County Park - weeks 1 - 6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B1" sqref="AB1:AB1048576"/>
    </sheetView>
  </sheetViews>
  <sheetFormatPr defaultRowHeight="14.4"/>
  <cols>
    <col min="29" max="29" width="5.2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as-of-now</vt:lpstr>
      <vt:lpstr>sorted handicaps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2015-06-16T02:54:39Z</cp:lastPrinted>
  <dcterms:created xsi:type="dcterms:W3CDTF">2009-07-07T03:48:50Z</dcterms:created>
  <dcterms:modified xsi:type="dcterms:W3CDTF">2015-06-16T02:54:43Z</dcterms:modified>
</cp:coreProperties>
</file>