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6" windowWidth="19092" windowHeight="8412"/>
  </bookViews>
  <sheets>
    <sheet name="as-of-now" sheetId="2" r:id="rId1"/>
  </sheets>
  <calcPr calcId="125725"/>
</workbook>
</file>

<file path=xl/calcChain.xml><?xml version="1.0" encoding="utf-8"?>
<calcChain xmlns="http://schemas.openxmlformats.org/spreadsheetml/2006/main">
  <c r="U52" i="2"/>
  <c r="U51"/>
  <c r="U50"/>
  <c r="U49"/>
  <c r="U48"/>
  <c r="U47"/>
  <c r="U46"/>
  <c r="U45"/>
  <c r="U44"/>
  <c r="U43"/>
  <c r="U41"/>
  <c r="U40"/>
  <c r="U39"/>
  <c r="U37"/>
  <c r="U35"/>
  <c r="U33"/>
  <c r="U32"/>
  <c r="U31"/>
  <c r="U30"/>
  <c r="U29"/>
  <c r="U28"/>
  <c r="U27"/>
  <c r="U26"/>
  <c r="U25"/>
  <c r="U23"/>
  <c r="U21"/>
  <c r="U20"/>
  <c r="U19"/>
  <c r="U18"/>
  <c r="U17"/>
  <c r="U16"/>
  <c r="U15"/>
  <c r="U14"/>
  <c r="U12"/>
  <c r="U11"/>
  <c r="U10"/>
  <c r="U9"/>
  <c r="U8"/>
  <c r="U7"/>
  <c r="U5"/>
  <c r="U3"/>
  <c r="T50"/>
  <c r="T49"/>
  <c r="T48"/>
  <c r="T44"/>
  <c r="T43"/>
  <c r="T40"/>
  <c r="T39"/>
  <c r="T37"/>
  <c r="T33"/>
  <c r="T32"/>
  <c r="T29"/>
  <c r="T28"/>
  <c r="T26"/>
  <c r="T25"/>
  <c r="T23"/>
  <c r="T21"/>
  <c r="T20"/>
  <c r="T19"/>
  <c r="T18"/>
  <c r="T17"/>
  <c r="T9"/>
  <c r="T7"/>
  <c r="T3"/>
  <c r="R52"/>
  <c r="R51"/>
  <c r="R50"/>
  <c r="R49"/>
  <c r="R47"/>
  <c r="R46"/>
  <c r="R45"/>
  <c r="R44"/>
  <c r="R43"/>
  <c r="R41"/>
  <c r="R40"/>
  <c r="R39"/>
  <c r="R37"/>
  <c r="R35"/>
  <c r="R32"/>
  <c r="R31"/>
  <c r="R30"/>
  <c r="R29"/>
  <c r="R28"/>
  <c r="R27"/>
  <c r="R26"/>
  <c r="R25"/>
  <c r="R23"/>
  <c r="R21"/>
  <c r="R19"/>
  <c r="R18"/>
  <c r="R17"/>
  <c r="R16"/>
  <c r="R15"/>
  <c r="R14"/>
  <c r="R12"/>
  <c r="R11"/>
  <c r="R10"/>
  <c r="R9"/>
  <c r="R8"/>
  <c r="R7"/>
  <c r="R5"/>
  <c r="R3"/>
  <c r="Q27"/>
  <c r="Q28"/>
  <c r="N52"/>
  <c r="N51"/>
  <c r="N50"/>
  <c r="Q50" s="1"/>
  <c r="N49"/>
  <c r="Q49" s="1"/>
  <c r="N47"/>
  <c r="N46"/>
  <c r="N45"/>
  <c r="Q45" s="1"/>
  <c r="N44"/>
  <c r="N43"/>
  <c r="N41"/>
  <c r="Q41" s="1"/>
  <c r="N40"/>
  <c r="Q40" s="1"/>
  <c r="N39"/>
  <c r="Q39" s="1"/>
  <c r="N37"/>
  <c r="Q37" s="1"/>
  <c r="N35"/>
  <c r="N32"/>
  <c r="Q32" s="1"/>
  <c r="N31"/>
  <c r="Q31" s="1"/>
  <c r="N30"/>
  <c r="Q30" s="1"/>
  <c r="N29"/>
  <c r="Q29" s="1"/>
  <c r="N26"/>
  <c r="Q26" s="1"/>
  <c r="N25"/>
  <c r="Q25" s="1"/>
  <c r="N23"/>
  <c r="Q23" s="1"/>
  <c r="N21"/>
  <c r="Q21" s="1"/>
  <c r="N19"/>
  <c r="Q19" s="1"/>
  <c r="N18"/>
  <c r="Q18" s="1"/>
  <c r="N17"/>
  <c r="Q17" s="1"/>
  <c r="N16"/>
  <c r="Q16" s="1"/>
  <c r="N15"/>
  <c r="N14"/>
  <c r="Q14" s="1"/>
  <c r="N12"/>
  <c r="Q12" s="1"/>
  <c r="N11"/>
  <c r="Q11" s="1"/>
  <c r="N10"/>
  <c r="N9"/>
  <c r="Q9" s="1"/>
  <c r="N8"/>
  <c r="N7"/>
  <c r="Q7" s="1"/>
  <c r="N5"/>
  <c r="N3"/>
  <c r="Q3" s="1"/>
  <c r="M50"/>
  <c r="M15"/>
  <c r="M10"/>
  <c r="M9"/>
  <c r="K52"/>
  <c r="K51"/>
  <c r="M51" s="1"/>
  <c r="K49"/>
  <c r="M49" s="1"/>
  <c r="K47"/>
  <c r="K46"/>
  <c r="K45"/>
  <c r="K44"/>
  <c r="M44" s="1"/>
  <c r="K43"/>
  <c r="M43" s="1"/>
  <c r="K41"/>
  <c r="M41" s="1"/>
  <c r="K40"/>
  <c r="K39"/>
  <c r="M39" s="1"/>
  <c r="K37"/>
  <c r="M37" s="1"/>
  <c r="K35"/>
  <c r="M35" s="1"/>
  <c r="K32"/>
  <c r="M32" s="1"/>
  <c r="K31"/>
  <c r="M31" s="1"/>
  <c r="K30"/>
  <c r="M30" s="1"/>
  <c r="K29"/>
  <c r="M29" s="1"/>
  <c r="K26"/>
  <c r="K25"/>
  <c r="M25" s="1"/>
  <c r="K23"/>
  <c r="M23" s="1"/>
  <c r="K21"/>
  <c r="M21" s="1"/>
  <c r="K19"/>
  <c r="M19" s="1"/>
  <c r="K18"/>
  <c r="M18" s="1"/>
  <c r="K17"/>
  <c r="M17" s="1"/>
  <c r="K16"/>
  <c r="M16" s="1"/>
  <c r="K14"/>
  <c r="M14" s="1"/>
  <c r="K12"/>
  <c r="K11"/>
  <c r="M11" s="1"/>
  <c r="K8"/>
  <c r="K7"/>
  <c r="M7" s="1"/>
  <c r="K5"/>
  <c r="K3"/>
  <c r="M3" s="1"/>
  <c r="H52"/>
  <c r="H51"/>
  <c r="J51" s="1"/>
  <c r="H49"/>
  <c r="J49" s="1"/>
  <c r="H47"/>
  <c r="H46"/>
  <c r="H45"/>
  <c r="H44"/>
  <c r="J44" s="1"/>
  <c r="H43"/>
  <c r="H41"/>
  <c r="H40"/>
  <c r="H39"/>
  <c r="J39" s="1"/>
  <c r="H37"/>
  <c r="J37" s="1"/>
  <c r="H35"/>
  <c r="H32"/>
  <c r="H31"/>
  <c r="J31" s="1"/>
  <c r="H30"/>
  <c r="J30" s="1"/>
  <c r="H29"/>
  <c r="J29" s="1"/>
  <c r="H26"/>
  <c r="J26" s="1"/>
  <c r="H25"/>
  <c r="J25" s="1"/>
  <c r="H23"/>
  <c r="J23" s="1"/>
  <c r="H21"/>
  <c r="H19"/>
  <c r="J19" s="1"/>
  <c r="H18"/>
  <c r="J18" s="1"/>
  <c r="H17"/>
  <c r="J17" s="1"/>
  <c r="H16"/>
  <c r="H14"/>
  <c r="J14" s="1"/>
  <c r="H12"/>
  <c r="H11"/>
  <c r="H8"/>
  <c r="H7"/>
  <c r="J7" s="1"/>
  <c r="H3"/>
  <c r="J3" s="1"/>
  <c r="H5"/>
  <c r="G52"/>
  <c r="G51"/>
  <c r="G45"/>
  <c r="G23"/>
  <c r="G3"/>
  <c r="E49"/>
  <c r="E47"/>
  <c r="E46"/>
  <c r="G46" s="1"/>
  <c r="E44"/>
  <c r="G44" s="1"/>
  <c r="E43"/>
  <c r="G43" s="1"/>
  <c r="E41"/>
  <c r="G41" s="1"/>
  <c r="E40"/>
  <c r="E39"/>
  <c r="G39" s="1"/>
  <c r="E37"/>
  <c r="G37" s="1"/>
  <c r="E35"/>
  <c r="E32"/>
  <c r="G32" s="1"/>
  <c r="E31"/>
  <c r="G31" s="1"/>
  <c r="E30"/>
  <c r="G30" s="1"/>
  <c r="E29"/>
  <c r="G29" s="1"/>
  <c r="E26"/>
  <c r="G26" s="1"/>
  <c r="E25"/>
  <c r="G25" s="1"/>
  <c r="E21"/>
  <c r="G21" s="1"/>
  <c r="E19"/>
  <c r="G19" s="1"/>
  <c r="E18"/>
  <c r="G18" s="1"/>
  <c r="E17"/>
  <c r="G17" s="1"/>
  <c r="E16"/>
  <c r="G16" s="1"/>
  <c r="E14"/>
  <c r="G14" s="1"/>
  <c r="E12"/>
  <c r="E11"/>
  <c r="G11" s="1"/>
  <c r="E7"/>
  <c r="G7" s="1"/>
  <c r="E5"/>
  <c r="E8"/>
  <c r="D12"/>
  <c r="D26"/>
  <c r="D18"/>
  <c r="D8"/>
  <c r="D41"/>
  <c r="D40"/>
  <c r="D17"/>
  <c r="D35"/>
  <c r="D47"/>
  <c r="D11"/>
  <c r="D49"/>
  <c r="D46"/>
  <c r="D44"/>
  <c r="D43"/>
  <c r="D39"/>
  <c r="D37"/>
  <c r="D32"/>
  <c r="D31"/>
  <c r="D30"/>
  <c r="D29"/>
  <c r="D25"/>
  <c r="D21"/>
  <c r="D19"/>
  <c r="D16"/>
  <c r="D14"/>
  <c r="D7"/>
  <c r="D5"/>
</calcChain>
</file>

<file path=xl/sharedStrings.xml><?xml version="1.0" encoding="utf-8"?>
<sst xmlns="http://schemas.openxmlformats.org/spreadsheetml/2006/main" count="186" uniqueCount="70">
  <si>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</si>
  <si>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</si>
  <si>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</si>
  <si>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</si>
  <si>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</si>
  <si>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</si>
  <si>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</si>
  <si>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</si>
  <si>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</si>
  <si>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</si>
  <si>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</si>
  <si>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</si>
  <si>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</si>
  <si>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Kirkpatrick, Ricky</t>
  </si>
  <si>
    <t>Hood, Adam</t>
  </si>
  <si>
    <t>Drury, Todd</t>
  </si>
  <si>
    <t>Bottom, Jeremy</t>
  </si>
  <si>
    <t>Winfrey, Jon</t>
  </si>
  <si>
    <t>Baker, Josh</t>
  </si>
  <si>
    <t>Masters, Daniel</t>
  </si>
  <si>
    <t>Hall, Kevin</t>
  </si>
  <si>
    <t>Perry, Zack</t>
  </si>
  <si>
    <t>Kaelin, Travis</t>
  </si>
  <si>
    <t>Tinnell, Tim</t>
  </si>
  <si>
    <t>no</t>
  </si>
  <si>
    <t>Miller, Allen</t>
  </si>
  <si>
    <t>Hanks, George</t>
  </si>
  <si>
    <t>Ruble, Mike</t>
  </si>
  <si>
    <t>Naumann, Adam</t>
  </si>
  <si>
    <t>Angle, Tom</t>
  </si>
  <si>
    <t>Kopser, Eric</t>
  </si>
  <si>
    <t>Kirkpatrick, Tanner</t>
  </si>
  <si>
    <t>Dillhoff, Rob</t>
  </si>
  <si>
    <t>Harris, Cameron</t>
  </si>
  <si>
    <t>Motley, Darell</t>
  </si>
  <si>
    <t>Young, Scott</t>
  </si>
  <si>
    <t>Toles, Zach</t>
  </si>
  <si>
    <t>color key:</t>
  </si>
  <si>
    <t>1st place</t>
  </si>
  <si>
    <t>2nd place</t>
  </si>
  <si>
    <t>3rd place</t>
  </si>
  <si>
    <t>4th place</t>
  </si>
  <si>
    <t>Dennis, Aaron</t>
  </si>
  <si>
    <t>Rollins, Candy</t>
  </si>
  <si>
    <t>Rollins, Darryl</t>
  </si>
  <si>
    <t>LDGA member</t>
  </si>
  <si>
    <t>C T B</t>
  </si>
  <si>
    <t>Raw Week 7</t>
  </si>
  <si>
    <t>Raw Week 8</t>
  </si>
  <si>
    <t>Raw Week 9</t>
  </si>
  <si>
    <t>Raw Week 10</t>
  </si>
  <si>
    <t>Raw Week 11</t>
  </si>
  <si>
    <t>Raw Week 12</t>
  </si>
  <si>
    <t>Woodrow, Ethan</t>
  </si>
  <si>
    <t>5th place</t>
  </si>
  <si>
    <t>Bunton, Heather</t>
  </si>
  <si>
    <t>Barrick, Todd</t>
  </si>
  <si>
    <t>Dennis, Zachary</t>
  </si>
  <si>
    <t>Richardson, Jamie</t>
  </si>
  <si>
    <t>Tinnell, David</t>
  </si>
  <si>
    <t>Austin, Andy</t>
  </si>
  <si>
    <t>Jenning, Bud</t>
  </si>
  <si>
    <t>Cox, Matt</t>
  </si>
  <si>
    <t>Embree, Jay</t>
  </si>
  <si>
    <t>Couch, Dennis</t>
  </si>
  <si>
    <t>Leathers, Donnie</t>
  </si>
  <si>
    <t>Hart, Ben</t>
  </si>
  <si>
    <t>Miller, Trent</t>
  </si>
  <si>
    <t>Waldridge, Cody</t>
  </si>
  <si>
    <t>Final Handicap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</si>
</sst>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6" borderId="1" xfId="0" applyFill="1" applyBorder="1"/>
    <xf numFmtId="0" fontId="1" fillId="0" borderId="0" xfId="0" applyFont="1" applyAlignment="1">
      <alignment horizontal="right"/>
    </xf>
    <xf numFmtId="0" fontId="0" fillId="7" borderId="1" xfId="0" applyFill="1" applyBorder="1"/>
    <xf numFmtId="1" fontId="0" fillId="2" borderId="1" xfId="0" applyNumberFormat="1" applyFill="1" applyBorder="1"/>
    <xf numFmtId="0" fontId="0" fillId="5" borderId="1" xfId="0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7" borderId="1" xfId="0" applyNumberFormat="1" applyFill="1" applyBorder="1"/>
    <xf numFmtId="1" fontId="3" fillId="0" borderId="0" xfId="0" applyNumberFormat="1" applyFont="1" applyAlignment="1">
      <alignment horizontal="center" wrapText="1"/>
    </xf>
    <xf numFmtId="1" fontId="0" fillId="0" borderId="0" xfId="0" applyNumberFormat="1"/>
    <xf numFmtId="1" fontId="0" fillId="6" borderId="1" xfId="0" applyNumberFormat="1" applyFill="1" applyBorder="1"/>
    <xf numFmtId="1" fontId="0" fillId="5" borderId="1" xfId="0" applyNumberFormat="1" applyFill="1" applyBorder="1"/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Layout" zoomScaleNormal="100" workbookViewId="0">
      <selection activeCell="U1" sqref="U1"/>
    </sheetView>
  </sheetViews>
  <sheetFormatPr defaultColWidth="8.6640625" defaultRowHeight="14.4"/>
  <cols>
    <col min="1" max="1" width="16.109375" bestFit="1" customWidth="1"/>
    <col min="2" max="2" width="5.6640625" style="2" bestFit="1" customWidth="1"/>
    <col min="3" max="3" width="6.33203125" customWidth="1"/>
    <col min="4" max="4" width="6.33203125" bestFit="1" customWidth="1"/>
    <col min="5" max="5" width="6.5546875" style="15" customWidth="1"/>
    <col min="6" max="6" width="6.33203125" customWidth="1"/>
    <col min="7" max="7" width="6.21875" bestFit="1" customWidth="1"/>
    <col min="8" max="8" width="6.5546875" style="2" customWidth="1"/>
    <col min="9" max="9" width="6.33203125" customWidth="1"/>
    <col min="10" max="10" width="6.21875" style="25" bestFit="1" customWidth="1"/>
    <col min="11" max="11" width="6.5546875" style="25" customWidth="1"/>
    <col min="12" max="12" width="6.33203125" customWidth="1"/>
    <col min="13" max="13" width="6.21875" bestFit="1" customWidth="1"/>
    <col min="14" max="14" width="6.5546875" customWidth="1"/>
    <col min="15" max="15" width="16.109375" bestFit="1" customWidth="1"/>
    <col min="16" max="16" width="6.33203125" customWidth="1"/>
    <col min="17" max="17" width="6.21875" bestFit="1" customWidth="1"/>
    <col min="18" max="18" width="6.5546875" customWidth="1"/>
    <col min="19" max="19" width="5.88671875" customWidth="1"/>
    <col min="20" max="20" width="6.21875" bestFit="1" customWidth="1"/>
    <col min="21" max="21" width="6.5546875" customWidth="1"/>
    <col min="22" max="27" width="6.33203125" customWidth="1"/>
  </cols>
  <sheetData>
    <row r="1" spans="1:21" ht="21.6" customHeight="1">
      <c r="A1" s="1"/>
      <c r="B1" s="11" t="s">
        <v>45</v>
      </c>
      <c r="C1" s="11" t="s">
        <v>47</v>
      </c>
      <c r="D1" s="12" t="s">
        <v>1</v>
      </c>
      <c r="E1" s="14" t="s">
        <v>0</v>
      </c>
      <c r="F1" s="11" t="s">
        <v>48</v>
      </c>
      <c r="G1" s="12" t="s">
        <v>1</v>
      </c>
      <c r="H1" s="11" t="s">
        <v>0</v>
      </c>
      <c r="I1" s="11" t="s">
        <v>49</v>
      </c>
      <c r="J1" s="24" t="s">
        <v>1</v>
      </c>
      <c r="K1" s="14" t="s">
        <v>0</v>
      </c>
      <c r="L1" s="11" t="s">
        <v>50</v>
      </c>
      <c r="M1" s="12" t="s">
        <v>1</v>
      </c>
      <c r="N1" s="11" t="s">
        <v>0</v>
      </c>
      <c r="O1" s="1"/>
      <c r="P1" s="11" t="s">
        <v>51</v>
      </c>
      <c r="Q1" s="12" t="s">
        <v>1</v>
      </c>
      <c r="R1" s="11" t="s">
        <v>0</v>
      </c>
      <c r="S1" s="11" t="s">
        <v>52</v>
      </c>
      <c r="T1" s="12" t="s">
        <v>1</v>
      </c>
      <c r="U1" s="11" t="s">
        <v>69</v>
      </c>
    </row>
    <row r="2" spans="1:21" ht="13.65" customHeight="1">
      <c r="A2" s="4" t="s">
        <v>29</v>
      </c>
      <c r="B2" s="3" t="s">
        <v>24</v>
      </c>
      <c r="C2" s="5"/>
      <c r="D2" s="5"/>
      <c r="E2" s="13"/>
      <c r="F2" s="5"/>
      <c r="G2" s="7"/>
      <c r="H2" s="13"/>
      <c r="I2" s="5"/>
      <c r="J2" s="7"/>
      <c r="K2" s="13"/>
      <c r="L2" s="5"/>
      <c r="M2" s="7"/>
      <c r="N2" s="13"/>
      <c r="O2" s="4" t="s">
        <v>29</v>
      </c>
      <c r="P2" s="5"/>
      <c r="Q2" s="7"/>
      <c r="R2" s="13"/>
      <c r="S2" s="5"/>
      <c r="T2" s="7"/>
      <c r="U2" s="13"/>
    </row>
    <row r="3" spans="1:21" ht="13.65" customHeight="1">
      <c r="A3" s="4" t="s">
        <v>60</v>
      </c>
      <c r="B3" s="3" t="s">
        <v>24</v>
      </c>
      <c r="C3" s="5"/>
      <c r="D3" s="5"/>
      <c r="E3" s="13"/>
      <c r="F3" s="5">
        <v>55</v>
      </c>
      <c r="G3" s="7">
        <f>E3+F3</f>
        <v>55</v>
      </c>
      <c r="H3" s="13">
        <f>(ROUND(54-AVERAGE(C3,F3),0)*0.8)</f>
        <v>-0.8</v>
      </c>
      <c r="I3" s="5">
        <v>45</v>
      </c>
      <c r="J3" s="19">
        <f>H3+I3</f>
        <v>44.2</v>
      </c>
      <c r="K3" s="13">
        <f>(ROUND(54-AVERAGE(C3,F3,I3),0)*0.8)</f>
        <v>3.2</v>
      </c>
      <c r="L3" s="5">
        <v>52</v>
      </c>
      <c r="M3" s="7">
        <f>K3+L3</f>
        <v>55.2</v>
      </c>
      <c r="N3" s="13">
        <f>(ROUND(54-AVERAGE(C3,F3,I3,L3),0)*0.8)</f>
        <v>2.4000000000000004</v>
      </c>
      <c r="O3" s="4" t="s">
        <v>60</v>
      </c>
      <c r="P3" s="5">
        <v>52</v>
      </c>
      <c r="Q3" s="7">
        <f t="shared" ref="Q3:Q50" si="0">N3+P3</f>
        <v>54.4</v>
      </c>
      <c r="R3" s="13">
        <f>(ROUND(54-AVERAGE(C3,F3,I3,L3,P3),0)*0.8)</f>
        <v>2.4000000000000004</v>
      </c>
      <c r="S3" s="5">
        <v>55</v>
      </c>
      <c r="T3" s="26">
        <f t="shared" ref="T3:T52" si="1">R3+S3</f>
        <v>57.4</v>
      </c>
      <c r="U3" s="13">
        <f>(ROUND(54-AVERAGE(C3,F3,I3,L3,P3,S3),0)*0.8)</f>
        <v>1.6</v>
      </c>
    </row>
    <row r="4" spans="1:21" ht="13.65" customHeight="1">
      <c r="A4" s="4" t="s">
        <v>18</v>
      </c>
      <c r="B4" s="3" t="s">
        <v>24</v>
      </c>
      <c r="C4" s="5"/>
      <c r="D4" s="5"/>
      <c r="E4" s="13"/>
      <c r="F4" s="5"/>
      <c r="G4" s="7"/>
      <c r="H4" s="13"/>
      <c r="I4" s="5"/>
      <c r="J4" s="7"/>
      <c r="K4" s="13"/>
      <c r="L4" s="5"/>
      <c r="M4" s="7"/>
      <c r="N4" s="13"/>
      <c r="O4" s="4" t="s">
        <v>18</v>
      </c>
      <c r="P4" s="5"/>
      <c r="Q4" s="7"/>
      <c r="R4" s="13"/>
      <c r="S4" s="5"/>
      <c r="T4" s="7"/>
      <c r="U4" s="13"/>
    </row>
    <row r="5" spans="1:21" ht="13.65" customHeight="1">
      <c r="A5" s="4" t="s">
        <v>56</v>
      </c>
      <c r="B5" s="3" t="s">
        <v>24</v>
      </c>
      <c r="C5" s="5">
        <v>56</v>
      </c>
      <c r="D5" s="5">
        <f>C5</f>
        <v>56</v>
      </c>
      <c r="E5" s="13">
        <f>(ROUND(54-AVERAGE(C5),0)*0.8)</f>
        <v>-1.6</v>
      </c>
      <c r="F5" s="5"/>
      <c r="G5" s="7"/>
      <c r="H5" s="13">
        <f>(ROUND(54-AVERAGE(C5,F5),0)*0.8)</f>
        <v>-1.6</v>
      </c>
      <c r="I5" s="5"/>
      <c r="J5" s="7"/>
      <c r="K5" s="13">
        <f t="shared" ref="K5:K52" si="2">(ROUND(54-AVERAGE(C5,F5,I5),0)*0.8)</f>
        <v>-1.6</v>
      </c>
      <c r="L5" s="5"/>
      <c r="M5" s="7"/>
      <c r="N5" s="13">
        <f t="shared" ref="N5:N52" si="3">(ROUND(54-AVERAGE(C5,F5,I5,L5),0)*0.8)</f>
        <v>-1.6</v>
      </c>
      <c r="O5" s="4" t="s">
        <v>56</v>
      </c>
      <c r="P5" s="5"/>
      <c r="Q5" s="7"/>
      <c r="R5" s="13">
        <f t="shared" ref="R4:R52" si="4">(ROUND(54-AVERAGE(C5,F5,I5,L5,P5),0)*0.8)</f>
        <v>-1.6</v>
      </c>
      <c r="S5" s="5"/>
      <c r="T5" s="7"/>
      <c r="U5" s="13">
        <f t="shared" ref="U4:U52" si="5">(ROUND(54-AVERAGE(C5,F5,I5,L5,P5,S5),0)*0.8)</f>
        <v>-1.6</v>
      </c>
    </row>
    <row r="6" spans="1:21" ht="13.65" customHeight="1">
      <c r="A6" s="4" t="s">
        <v>16</v>
      </c>
      <c r="B6" s="3" t="s">
        <v>24</v>
      </c>
      <c r="C6" s="5"/>
      <c r="D6" s="5"/>
      <c r="E6" s="13"/>
      <c r="F6" s="5"/>
      <c r="G6" s="7"/>
      <c r="H6" s="13"/>
      <c r="I6" s="5"/>
      <c r="J6" s="7"/>
      <c r="K6" s="13"/>
      <c r="L6" s="5"/>
      <c r="M6" s="7"/>
      <c r="N6" s="13"/>
      <c r="O6" s="4" t="s">
        <v>16</v>
      </c>
      <c r="P6" s="5"/>
      <c r="Q6" s="7"/>
      <c r="R6" s="13"/>
      <c r="S6" s="5"/>
      <c r="T6" s="7"/>
      <c r="U6" s="13"/>
    </row>
    <row r="7" spans="1:21" ht="13.65" customHeight="1">
      <c r="A7" s="4" t="s">
        <v>6</v>
      </c>
      <c r="B7" s="3" t="s">
        <v>4</v>
      </c>
      <c r="C7" s="5">
        <v>49</v>
      </c>
      <c r="D7" s="16">
        <f>C7</f>
        <v>49</v>
      </c>
      <c r="E7" s="13">
        <f t="shared" ref="E7:E49" si="6">(ROUND(54-AVERAGE(C7),0)*0.8)</f>
        <v>4</v>
      </c>
      <c r="F7" s="5">
        <v>53</v>
      </c>
      <c r="G7" s="7">
        <f t="shared" ref="G7:G52" si="7">E7+F7</f>
        <v>57</v>
      </c>
      <c r="H7" s="13">
        <f t="shared" ref="H7:H52" si="8">(ROUND(54-AVERAGE(C7,F7),0)*0.8)</f>
        <v>2.4000000000000004</v>
      </c>
      <c r="I7" s="5">
        <v>46</v>
      </c>
      <c r="J7" s="26">
        <f t="shared" ref="J7:J51" si="9">H7+I7</f>
        <v>48.4</v>
      </c>
      <c r="K7" s="13">
        <f t="shared" si="2"/>
        <v>4</v>
      </c>
      <c r="L7" s="5">
        <v>47</v>
      </c>
      <c r="M7" s="7">
        <f t="shared" ref="M7:M51" si="10">K7+L7</f>
        <v>51</v>
      </c>
      <c r="N7" s="13">
        <f t="shared" si="3"/>
        <v>4</v>
      </c>
      <c r="O7" s="4" t="s">
        <v>6</v>
      </c>
      <c r="P7" s="5">
        <v>48</v>
      </c>
      <c r="Q7" s="7">
        <f t="shared" si="0"/>
        <v>52</v>
      </c>
      <c r="R7" s="13">
        <f t="shared" si="4"/>
        <v>4</v>
      </c>
      <c r="S7" s="5">
        <v>46</v>
      </c>
      <c r="T7" s="7">
        <f t="shared" si="1"/>
        <v>50</v>
      </c>
      <c r="U7" s="13">
        <f t="shared" si="5"/>
        <v>4.8000000000000007</v>
      </c>
    </row>
    <row r="8" spans="1:21" ht="13.65" customHeight="1">
      <c r="A8" s="4" t="s">
        <v>55</v>
      </c>
      <c r="B8" s="3" t="s">
        <v>24</v>
      </c>
      <c r="C8" s="5">
        <v>67</v>
      </c>
      <c r="D8" s="5">
        <f>C8</f>
        <v>67</v>
      </c>
      <c r="E8" s="13">
        <f>(ROUND(54-AVERAGE(C8),0)*0.8)</f>
        <v>-10.4</v>
      </c>
      <c r="F8" s="5"/>
      <c r="G8" s="7"/>
      <c r="H8" s="13">
        <f t="shared" si="8"/>
        <v>-10.4</v>
      </c>
      <c r="I8" s="5"/>
      <c r="J8" s="7"/>
      <c r="K8" s="13">
        <f t="shared" si="2"/>
        <v>-10.4</v>
      </c>
      <c r="L8" s="5"/>
      <c r="M8" s="7"/>
      <c r="N8" s="13">
        <f t="shared" si="3"/>
        <v>-10.4</v>
      </c>
      <c r="O8" s="4" t="s">
        <v>55</v>
      </c>
      <c r="P8" s="5"/>
      <c r="Q8" s="7"/>
      <c r="R8" s="13">
        <f t="shared" si="4"/>
        <v>-10.4</v>
      </c>
      <c r="S8" s="5"/>
      <c r="T8" s="7"/>
      <c r="U8" s="13">
        <f t="shared" si="5"/>
        <v>-10.4</v>
      </c>
    </row>
    <row r="9" spans="1:21" ht="13.65" customHeight="1">
      <c r="A9" s="4" t="s">
        <v>64</v>
      </c>
      <c r="B9" s="3" t="s">
        <v>24</v>
      </c>
      <c r="C9" s="5"/>
      <c r="D9" s="5"/>
      <c r="E9" s="13"/>
      <c r="F9" s="5"/>
      <c r="G9" s="7"/>
      <c r="H9" s="13"/>
      <c r="I9" s="5"/>
      <c r="J9" s="7"/>
      <c r="K9" s="13"/>
      <c r="L9" s="5">
        <v>69</v>
      </c>
      <c r="M9" s="7">
        <f t="shared" si="10"/>
        <v>69</v>
      </c>
      <c r="N9" s="13">
        <f t="shared" si="3"/>
        <v>-12</v>
      </c>
      <c r="O9" s="4" t="s">
        <v>64</v>
      </c>
      <c r="P9" s="5">
        <v>70</v>
      </c>
      <c r="Q9" s="7">
        <f t="shared" si="0"/>
        <v>58</v>
      </c>
      <c r="R9" s="13">
        <f t="shared" si="4"/>
        <v>-12.8</v>
      </c>
      <c r="S9" s="5">
        <v>62</v>
      </c>
      <c r="T9" s="22">
        <f t="shared" si="1"/>
        <v>49.2</v>
      </c>
      <c r="U9" s="13">
        <f t="shared" si="5"/>
        <v>-10.4</v>
      </c>
    </row>
    <row r="10" spans="1:21" ht="13.65" customHeight="1">
      <c r="A10" s="4" t="s">
        <v>62</v>
      </c>
      <c r="B10" s="3" t="s">
        <v>24</v>
      </c>
      <c r="C10" s="5"/>
      <c r="D10" s="5"/>
      <c r="E10" s="13"/>
      <c r="F10" s="5"/>
      <c r="G10" s="7"/>
      <c r="H10" s="13"/>
      <c r="I10" s="5"/>
      <c r="J10" s="7"/>
      <c r="K10" s="13"/>
      <c r="L10" s="5">
        <v>52</v>
      </c>
      <c r="M10" s="7">
        <f t="shared" si="10"/>
        <v>52</v>
      </c>
      <c r="N10" s="13">
        <f t="shared" si="3"/>
        <v>1.6</v>
      </c>
      <c r="O10" s="4" t="s">
        <v>62</v>
      </c>
      <c r="P10" s="5"/>
      <c r="Q10" s="7"/>
      <c r="R10" s="13">
        <f t="shared" si="4"/>
        <v>1.6</v>
      </c>
      <c r="S10" s="5"/>
      <c r="T10" s="7"/>
      <c r="U10" s="13">
        <f t="shared" si="5"/>
        <v>1.6</v>
      </c>
    </row>
    <row r="11" spans="1:21" ht="13.65" customHeight="1">
      <c r="A11" s="4" t="s">
        <v>42</v>
      </c>
      <c r="B11" s="3" t="s">
        <v>24</v>
      </c>
      <c r="C11" s="5">
        <v>66</v>
      </c>
      <c r="D11" s="5">
        <f>C11</f>
        <v>66</v>
      </c>
      <c r="E11" s="13">
        <f t="shared" si="6"/>
        <v>-9.6000000000000014</v>
      </c>
      <c r="F11" s="5">
        <v>63</v>
      </c>
      <c r="G11" s="7">
        <f t="shared" si="7"/>
        <v>53.4</v>
      </c>
      <c r="H11" s="13">
        <f t="shared" si="8"/>
        <v>-8.8000000000000007</v>
      </c>
      <c r="I11" s="5"/>
      <c r="J11" s="7"/>
      <c r="K11" s="13">
        <f t="shared" si="2"/>
        <v>-8.8000000000000007</v>
      </c>
      <c r="L11" s="5">
        <v>63</v>
      </c>
      <c r="M11" s="7">
        <f t="shared" si="10"/>
        <v>54.2</v>
      </c>
      <c r="N11" s="13">
        <f t="shared" si="3"/>
        <v>-8</v>
      </c>
      <c r="O11" s="4" t="s">
        <v>42</v>
      </c>
      <c r="P11" s="5">
        <v>62</v>
      </c>
      <c r="Q11" s="7">
        <f t="shared" si="0"/>
        <v>54</v>
      </c>
      <c r="R11" s="13">
        <f t="shared" si="4"/>
        <v>-8</v>
      </c>
      <c r="S11" s="5"/>
      <c r="T11" s="7"/>
      <c r="U11" s="13">
        <f t="shared" si="5"/>
        <v>-8</v>
      </c>
    </row>
    <row r="12" spans="1:21" ht="13.65" customHeight="1">
      <c r="A12" s="4" t="s">
        <v>57</v>
      </c>
      <c r="B12" s="3" t="s">
        <v>24</v>
      </c>
      <c r="C12" s="5">
        <v>79</v>
      </c>
      <c r="D12" s="5">
        <f>C12</f>
        <v>79</v>
      </c>
      <c r="E12" s="13">
        <f t="shared" si="6"/>
        <v>-20</v>
      </c>
      <c r="F12" s="5"/>
      <c r="G12" s="7"/>
      <c r="H12" s="13">
        <f t="shared" si="8"/>
        <v>-20</v>
      </c>
      <c r="I12" s="5"/>
      <c r="J12" s="7"/>
      <c r="K12" s="13">
        <f t="shared" si="2"/>
        <v>-20</v>
      </c>
      <c r="L12" s="5"/>
      <c r="M12" s="7"/>
      <c r="N12" s="13">
        <f t="shared" si="3"/>
        <v>-20</v>
      </c>
      <c r="O12" s="4" t="s">
        <v>57</v>
      </c>
      <c r="P12" s="5">
        <v>78</v>
      </c>
      <c r="Q12" s="7">
        <f t="shared" si="0"/>
        <v>58</v>
      </c>
      <c r="R12" s="13">
        <f t="shared" si="4"/>
        <v>-20</v>
      </c>
      <c r="S12" s="5"/>
      <c r="T12" s="7"/>
      <c r="U12" s="13">
        <f t="shared" si="5"/>
        <v>-20</v>
      </c>
    </row>
    <row r="13" spans="1:21" ht="13.65" customHeight="1">
      <c r="A13" s="4" t="s">
        <v>32</v>
      </c>
      <c r="B13" s="3" t="s">
        <v>24</v>
      </c>
      <c r="C13" s="5"/>
      <c r="D13" s="7"/>
      <c r="E13" s="13"/>
      <c r="F13" s="5"/>
      <c r="G13" s="7"/>
      <c r="H13" s="13"/>
      <c r="I13" s="5"/>
      <c r="J13" s="7"/>
      <c r="K13" s="13"/>
      <c r="L13" s="5"/>
      <c r="M13" s="7"/>
      <c r="N13" s="13"/>
      <c r="O13" s="4" t="s">
        <v>32</v>
      </c>
      <c r="P13" s="5"/>
      <c r="Q13" s="7"/>
      <c r="R13" s="13"/>
      <c r="S13" s="5"/>
      <c r="T13" s="7"/>
      <c r="U13" s="13"/>
    </row>
    <row r="14" spans="1:21" ht="13.65" customHeight="1">
      <c r="A14" s="4" t="s">
        <v>15</v>
      </c>
      <c r="B14" s="3" t="s">
        <v>24</v>
      </c>
      <c r="C14" s="5">
        <v>53</v>
      </c>
      <c r="D14" s="7">
        <f t="shared" ref="D14:D21" si="11">C14</f>
        <v>53</v>
      </c>
      <c r="E14" s="13">
        <f t="shared" si="6"/>
        <v>0.8</v>
      </c>
      <c r="F14" s="5">
        <v>57</v>
      </c>
      <c r="G14" s="7">
        <f t="shared" si="7"/>
        <v>57.8</v>
      </c>
      <c r="H14" s="13">
        <f t="shared" si="8"/>
        <v>-0.8</v>
      </c>
      <c r="I14" s="5">
        <v>55</v>
      </c>
      <c r="J14" s="7">
        <f t="shared" si="9"/>
        <v>54.2</v>
      </c>
      <c r="K14" s="13">
        <f t="shared" si="2"/>
        <v>-0.8</v>
      </c>
      <c r="L14" s="5">
        <v>53</v>
      </c>
      <c r="M14" s="7">
        <f t="shared" si="10"/>
        <v>52.2</v>
      </c>
      <c r="N14" s="13">
        <f t="shared" si="3"/>
        <v>-0.8</v>
      </c>
      <c r="O14" s="4" t="s">
        <v>15</v>
      </c>
      <c r="P14" s="5">
        <v>54</v>
      </c>
      <c r="Q14" s="7">
        <f t="shared" si="0"/>
        <v>53.2</v>
      </c>
      <c r="R14" s="13">
        <f t="shared" si="4"/>
        <v>0</v>
      </c>
      <c r="S14" s="5"/>
      <c r="T14" s="7"/>
      <c r="U14" s="13">
        <f t="shared" si="5"/>
        <v>0</v>
      </c>
    </row>
    <row r="15" spans="1:21" ht="13.65" customHeight="1">
      <c r="A15" s="4" t="s">
        <v>63</v>
      </c>
      <c r="B15" s="3" t="s">
        <v>24</v>
      </c>
      <c r="C15" s="5"/>
      <c r="D15" s="5"/>
      <c r="E15" s="13"/>
      <c r="F15" s="5"/>
      <c r="G15" s="21"/>
      <c r="H15" s="13"/>
      <c r="I15" s="5"/>
      <c r="J15" s="7"/>
      <c r="K15" s="13"/>
      <c r="L15" s="5">
        <v>42</v>
      </c>
      <c r="M15" s="7">
        <f t="shared" si="10"/>
        <v>42</v>
      </c>
      <c r="N15" s="13">
        <f t="shared" si="3"/>
        <v>9.6000000000000014</v>
      </c>
      <c r="O15" s="4" t="s">
        <v>63</v>
      </c>
      <c r="P15" s="5"/>
      <c r="Q15" s="7"/>
      <c r="R15" s="13">
        <f t="shared" si="4"/>
        <v>9.6000000000000014</v>
      </c>
      <c r="S15" s="5"/>
      <c r="T15" s="7"/>
      <c r="U15" s="13">
        <f t="shared" si="5"/>
        <v>9.6000000000000014</v>
      </c>
    </row>
    <row r="16" spans="1:21" ht="13.65" customHeight="1">
      <c r="A16" s="4" t="s">
        <v>20</v>
      </c>
      <c r="B16" s="3" t="s">
        <v>4</v>
      </c>
      <c r="C16" s="5">
        <v>50</v>
      </c>
      <c r="D16" s="5">
        <f t="shared" si="11"/>
        <v>50</v>
      </c>
      <c r="E16" s="13">
        <f t="shared" si="6"/>
        <v>3.2</v>
      </c>
      <c r="F16" s="5">
        <v>47</v>
      </c>
      <c r="G16" s="21">
        <f t="shared" si="7"/>
        <v>50.2</v>
      </c>
      <c r="H16" s="13">
        <f t="shared" si="8"/>
        <v>4.8000000000000007</v>
      </c>
      <c r="I16" s="5"/>
      <c r="J16" s="7"/>
      <c r="K16" s="13">
        <f t="shared" si="2"/>
        <v>4.8000000000000007</v>
      </c>
      <c r="L16" s="5">
        <v>46</v>
      </c>
      <c r="M16" s="7">
        <f t="shared" si="10"/>
        <v>50.8</v>
      </c>
      <c r="N16" s="13">
        <f t="shared" si="3"/>
        <v>4.8000000000000007</v>
      </c>
      <c r="O16" s="4" t="s">
        <v>20</v>
      </c>
      <c r="P16" s="5">
        <v>46</v>
      </c>
      <c r="Q16" s="7">
        <f t="shared" si="0"/>
        <v>50.8</v>
      </c>
      <c r="R16" s="13">
        <f t="shared" si="4"/>
        <v>5.6000000000000005</v>
      </c>
      <c r="S16" s="5"/>
      <c r="T16" s="7"/>
      <c r="U16" s="13">
        <f t="shared" si="5"/>
        <v>5.6000000000000005</v>
      </c>
    </row>
    <row r="17" spans="1:21" ht="13.65" customHeight="1">
      <c r="A17" s="4" t="s">
        <v>26</v>
      </c>
      <c r="B17" s="3" t="s">
        <v>4</v>
      </c>
      <c r="C17" s="5">
        <v>55</v>
      </c>
      <c r="D17" s="5">
        <f t="shared" si="11"/>
        <v>55</v>
      </c>
      <c r="E17" s="13">
        <f t="shared" si="6"/>
        <v>-0.8</v>
      </c>
      <c r="F17" s="5">
        <v>54</v>
      </c>
      <c r="G17" s="7">
        <f t="shared" si="7"/>
        <v>53.2</v>
      </c>
      <c r="H17" s="13">
        <f t="shared" si="8"/>
        <v>-0.8</v>
      </c>
      <c r="I17" s="5">
        <v>58</v>
      </c>
      <c r="J17" s="7">
        <f t="shared" si="9"/>
        <v>57.2</v>
      </c>
      <c r="K17" s="13">
        <f t="shared" si="2"/>
        <v>-1.6</v>
      </c>
      <c r="L17" s="5">
        <v>55</v>
      </c>
      <c r="M17" s="7">
        <f t="shared" si="10"/>
        <v>53.4</v>
      </c>
      <c r="N17" s="13">
        <f t="shared" si="3"/>
        <v>-1.6</v>
      </c>
      <c r="O17" s="4" t="s">
        <v>26</v>
      </c>
      <c r="P17" s="5">
        <v>52</v>
      </c>
      <c r="Q17" s="23">
        <f t="shared" si="0"/>
        <v>50.4</v>
      </c>
      <c r="R17" s="13">
        <f t="shared" si="4"/>
        <v>-0.8</v>
      </c>
      <c r="S17" s="5">
        <v>54</v>
      </c>
      <c r="T17" s="7">
        <f t="shared" si="1"/>
        <v>53.2</v>
      </c>
      <c r="U17" s="13">
        <f t="shared" si="5"/>
        <v>-0.8</v>
      </c>
    </row>
    <row r="18" spans="1:21" ht="13.65" customHeight="1">
      <c r="A18" s="4" t="s">
        <v>33</v>
      </c>
      <c r="B18" s="3" t="s">
        <v>4</v>
      </c>
      <c r="C18" s="5">
        <v>51</v>
      </c>
      <c r="D18" s="5">
        <f t="shared" si="11"/>
        <v>51</v>
      </c>
      <c r="E18" s="13">
        <f t="shared" si="6"/>
        <v>2.4000000000000004</v>
      </c>
      <c r="F18" s="5">
        <v>52</v>
      </c>
      <c r="G18" s="23">
        <f t="shared" si="7"/>
        <v>54.4</v>
      </c>
      <c r="H18" s="13">
        <f t="shared" si="8"/>
        <v>2.4000000000000004</v>
      </c>
      <c r="I18" s="5">
        <v>48</v>
      </c>
      <c r="J18" s="7">
        <f t="shared" si="9"/>
        <v>50.4</v>
      </c>
      <c r="K18" s="13">
        <f t="shared" si="2"/>
        <v>3.2</v>
      </c>
      <c r="L18" s="5">
        <v>52</v>
      </c>
      <c r="M18" s="7">
        <f t="shared" si="10"/>
        <v>55.2</v>
      </c>
      <c r="N18" s="13">
        <f t="shared" si="3"/>
        <v>2.4000000000000004</v>
      </c>
      <c r="O18" s="4" t="s">
        <v>33</v>
      </c>
      <c r="P18" s="5">
        <v>42</v>
      </c>
      <c r="Q18" s="19">
        <f t="shared" si="0"/>
        <v>44.4</v>
      </c>
      <c r="R18" s="13">
        <f t="shared" si="4"/>
        <v>4</v>
      </c>
      <c r="S18" s="5">
        <v>49</v>
      </c>
      <c r="T18" s="7">
        <f t="shared" si="1"/>
        <v>53</v>
      </c>
      <c r="U18" s="13">
        <f t="shared" si="5"/>
        <v>4</v>
      </c>
    </row>
    <row r="19" spans="1:21" ht="13.65" customHeight="1">
      <c r="A19" s="4" t="s">
        <v>12</v>
      </c>
      <c r="B19" s="3" t="s">
        <v>4</v>
      </c>
      <c r="C19" s="5">
        <v>49</v>
      </c>
      <c r="D19" s="5">
        <f t="shared" si="11"/>
        <v>49</v>
      </c>
      <c r="E19" s="13">
        <f t="shared" si="6"/>
        <v>4</v>
      </c>
      <c r="F19" s="5">
        <v>49</v>
      </c>
      <c r="G19" s="7">
        <f t="shared" si="7"/>
        <v>53</v>
      </c>
      <c r="H19" s="13">
        <f t="shared" si="8"/>
        <v>4</v>
      </c>
      <c r="I19" s="5">
        <v>47</v>
      </c>
      <c r="J19" s="7">
        <f t="shared" si="9"/>
        <v>51</v>
      </c>
      <c r="K19" s="13">
        <f t="shared" si="2"/>
        <v>4.8000000000000007</v>
      </c>
      <c r="L19" s="5">
        <v>44</v>
      </c>
      <c r="M19" s="7">
        <f t="shared" si="10"/>
        <v>48.8</v>
      </c>
      <c r="N19" s="13">
        <f t="shared" si="3"/>
        <v>5.6000000000000005</v>
      </c>
      <c r="O19" s="4" t="s">
        <v>12</v>
      </c>
      <c r="P19" s="5">
        <v>40</v>
      </c>
      <c r="Q19" s="21">
        <f t="shared" si="0"/>
        <v>45.6</v>
      </c>
      <c r="R19" s="13">
        <f t="shared" si="4"/>
        <v>6.4</v>
      </c>
      <c r="S19" s="5">
        <v>44</v>
      </c>
      <c r="T19" s="7">
        <f t="shared" si="1"/>
        <v>50.4</v>
      </c>
      <c r="U19" s="13">
        <f t="shared" si="5"/>
        <v>7.2</v>
      </c>
    </row>
    <row r="20" spans="1:21" ht="13.65" customHeight="1">
      <c r="A20" s="4" t="s">
        <v>66</v>
      </c>
      <c r="B20" s="3" t="s">
        <v>24</v>
      </c>
      <c r="C20" s="5"/>
      <c r="D20" s="7"/>
      <c r="E20" s="13"/>
      <c r="F20" s="5"/>
      <c r="G20" s="7"/>
      <c r="H20" s="13"/>
      <c r="I20" s="5"/>
      <c r="J20" s="7"/>
      <c r="K20" s="13"/>
      <c r="L20" s="5"/>
      <c r="M20" s="7"/>
      <c r="N20" s="13"/>
      <c r="O20" s="4" t="s">
        <v>66</v>
      </c>
      <c r="P20" s="5"/>
      <c r="Q20" s="7"/>
      <c r="R20" s="13"/>
      <c r="S20" s="5">
        <v>55</v>
      </c>
      <c r="T20" s="7">
        <f t="shared" si="1"/>
        <v>55</v>
      </c>
      <c r="U20" s="13">
        <f t="shared" si="5"/>
        <v>-0.8</v>
      </c>
    </row>
    <row r="21" spans="1:21" ht="13.65" customHeight="1">
      <c r="A21" s="4" t="s">
        <v>5</v>
      </c>
      <c r="B21" s="3" t="s">
        <v>4</v>
      </c>
      <c r="C21" s="5">
        <v>46</v>
      </c>
      <c r="D21" s="10">
        <f t="shared" si="11"/>
        <v>46</v>
      </c>
      <c r="E21" s="13">
        <f t="shared" si="6"/>
        <v>6.4</v>
      </c>
      <c r="F21" s="5">
        <v>49</v>
      </c>
      <c r="G21" s="7">
        <f t="shared" si="7"/>
        <v>55.4</v>
      </c>
      <c r="H21" s="13">
        <f t="shared" si="8"/>
        <v>5.6000000000000005</v>
      </c>
      <c r="I21" s="5"/>
      <c r="J21" s="7"/>
      <c r="K21" s="13">
        <f t="shared" si="2"/>
        <v>5.6000000000000005</v>
      </c>
      <c r="L21" s="5">
        <v>39</v>
      </c>
      <c r="M21" s="19">
        <f t="shared" si="10"/>
        <v>44.6</v>
      </c>
      <c r="N21" s="13">
        <f t="shared" si="3"/>
        <v>7.2</v>
      </c>
      <c r="O21" s="4" t="s">
        <v>5</v>
      </c>
      <c r="P21" s="5">
        <v>48</v>
      </c>
      <c r="Q21" s="7">
        <f t="shared" si="0"/>
        <v>55.2</v>
      </c>
      <c r="R21" s="13">
        <f t="shared" si="4"/>
        <v>7.2</v>
      </c>
      <c r="S21" s="5">
        <v>52</v>
      </c>
      <c r="T21" s="7">
        <f t="shared" si="1"/>
        <v>59.2</v>
      </c>
      <c r="U21" s="13">
        <f t="shared" si="5"/>
        <v>5.6000000000000005</v>
      </c>
    </row>
    <row r="22" spans="1:21" ht="13.65" customHeight="1">
      <c r="A22" s="4" t="s">
        <v>14</v>
      </c>
      <c r="B22" s="3" t="s">
        <v>24</v>
      </c>
      <c r="C22" s="5"/>
      <c r="D22" s="7"/>
      <c r="E22" s="13"/>
      <c r="F22" s="5"/>
      <c r="G22" s="7"/>
      <c r="H22" s="13"/>
      <c r="I22" s="5"/>
      <c r="J22" s="7"/>
      <c r="K22" s="13"/>
      <c r="L22" s="5"/>
      <c r="M22" s="7"/>
      <c r="N22" s="13"/>
      <c r="O22" s="4" t="s">
        <v>14</v>
      </c>
      <c r="P22" s="5"/>
      <c r="Q22" s="7"/>
      <c r="R22" s="13"/>
      <c r="S22" s="5"/>
      <c r="T22" s="7"/>
      <c r="U22" s="13"/>
    </row>
    <row r="23" spans="1:21" ht="13.65" customHeight="1">
      <c r="A23" s="4" t="s">
        <v>61</v>
      </c>
      <c r="B23" s="3" t="s">
        <v>24</v>
      </c>
      <c r="C23" s="5"/>
      <c r="D23" s="5"/>
      <c r="E23" s="13"/>
      <c r="F23" s="5">
        <v>53</v>
      </c>
      <c r="G23" s="7">
        <f t="shared" si="7"/>
        <v>53</v>
      </c>
      <c r="H23" s="13">
        <f t="shared" si="8"/>
        <v>0.8</v>
      </c>
      <c r="I23" s="5">
        <v>53</v>
      </c>
      <c r="J23" s="7">
        <f t="shared" si="9"/>
        <v>53.8</v>
      </c>
      <c r="K23" s="13">
        <f t="shared" si="2"/>
        <v>0.8</v>
      </c>
      <c r="L23" s="5">
        <v>55</v>
      </c>
      <c r="M23" s="7">
        <f t="shared" si="10"/>
        <v>55.8</v>
      </c>
      <c r="N23" s="13">
        <f t="shared" si="3"/>
        <v>0</v>
      </c>
      <c r="O23" s="4" t="s">
        <v>61</v>
      </c>
      <c r="P23" s="5">
        <v>58</v>
      </c>
      <c r="Q23" s="7">
        <f t="shared" si="0"/>
        <v>58</v>
      </c>
      <c r="R23" s="13">
        <f t="shared" si="4"/>
        <v>-0.8</v>
      </c>
      <c r="S23" s="5">
        <v>56</v>
      </c>
      <c r="T23" s="7">
        <f t="shared" si="1"/>
        <v>55.2</v>
      </c>
      <c r="U23" s="13">
        <f t="shared" si="5"/>
        <v>-0.8</v>
      </c>
    </row>
    <row r="24" spans="1:21" ht="13.65" customHeight="1">
      <c r="A24" s="4" t="s">
        <v>22</v>
      </c>
      <c r="B24" s="3" t="s">
        <v>24</v>
      </c>
      <c r="C24" s="5"/>
      <c r="D24" s="5"/>
      <c r="E24" s="13"/>
      <c r="F24" s="5"/>
      <c r="G24" s="7"/>
      <c r="H24" s="13"/>
      <c r="I24" s="5"/>
      <c r="J24" s="7"/>
      <c r="K24" s="13"/>
      <c r="L24" s="5"/>
      <c r="M24" s="7"/>
      <c r="N24" s="13"/>
      <c r="O24" s="4" t="s">
        <v>22</v>
      </c>
      <c r="P24" s="5"/>
      <c r="Q24" s="7"/>
      <c r="R24" s="13"/>
      <c r="S24" s="5"/>
      <c r="T24" s="7"/>
      <c r="U24" s="13"/>
    </row>
    <row r="25" spans="1:21" ht="13.65" customHeight="1">
      <c r="A25" s="4" t="s">
        <v>13</v>
      </c>
      <c r="B25" s="3" t="s">
        <v>4</v>
      </c>
      <c r="C25" s="5">
        <v>51</v>
      </c>
      <c r="D25" s="7">
        <f>C25</f>
        <v>51</v>
      </c>
      <c r="E25" s="13">
        <f t="shared" si="6"/>
        <v>2.4000000000000004</v>
      </c>
      <c r="F25" s="5">
        <v>51</v>
      </c>
      <c r="G25" s="7">
        <f t="shared" si="7"/>
        <v>53.4</v>
      </c>
      <c r="H25" s="13">
        <f t="shared" si="8"/>
        <v>2.4000000000000004</v>
      </c>
      <c r="I25" s="5">
        <v>45</v>
      </c>
      <c r="J25" s="21">
        <f t="shared" si="9"/>
        <v>47.4</v>
      </c>
      <c r="K25" s="13">
        <f t="shared" si="2"/>
        <v>4</v>
      </c>
      <c r="L25" s="5">
        <v>52</v>
      </c>
      <c r="M25" s="7">
        <f t="shared" si="10"/>
        <v>56</v>
      </c>
      <c r="N25" s="13">
        <f t="shared" si="3"/>
        <v>3.2</v>
      </c>
      <c r="O25" s="4" t="s">
        <v>13</v>
      </c>
      <c r="P25" s="5">
        <v>54</v>
      </c>
      <c r="Q25" s="7">
        <f t="shared" si="0"/>
        <v>57.2</v>
      </c>
      <c r="R25" s="13">
        <f t="shared" si="4"/>
        <v>2.4000000000000004</v>
      </c>
      <c r="S25" s="5">
        <v>41</v>
      </c>
      <c r="T25" s="19">
        <f t="shared" si="1"/>
        <v>43.4</v>
      </c>
      <c r="U25" s="13">
        <f t="shared" si="5"/>
        <v>4</v>
      </c>
    </row>
    <row r="26" spans="1:21" ht="13.65" customHeight="1">
      <c r="A26" s="4" t="s">
        <v>31</v>
      </c>
      <c r="B26" s="3" t="s">
        <v>4</v>
      </c>
      <c r="C26" s="5">
        <v>65</v>
      </c>
      <c r="D26" s="7">
        <f>C26</f>
        <v>65</v>
      </c>
      <c r="E26" s="13">
        <f t="shared" si="6"/>
        <v>-8.8000000000000007</v>
      </c>
      <c r="F26" s="5">
        <v>66</v>
      </c>
      <c r="G26" s="7">
        <f t="shared" si="7"/>
        <v>57.2</v>
      </c>
      <c r="H26" s="13">
        <f t="shared" si="8"/>
        <v>-9.6000000000000014</v>
      </c>
      <c r="I26" s="5">
        <v>61</v>
      </c>
      <c r="J26" s="7">
        <f t="shared" si="9"/>
        <v>51.4</v>
      </c>
      <c r="K26" s="13">
        <f t="shared" si="2"/>
        <v>-8</v>
      </c>
      <c r="L26" s="5"/>
      <c r="M26" s="7"/>
      <c r="N26" s="13">
        <f t="shared" si="3"/>
        <v>-8</v>
      </c>
      <c r="O26" s="4" t="s">
        <v>31</v>
      </c>
      <c r="P26" s="5">
        <v>56</v>
      </c>
      <c r="Q26" s="22">
        <f t="shared" si="0"/>
        <v>48</v>
      </c>
      <c r="R26" s="13">
        <f t="shared" si="4"/>
        <v>-6.4</v>
      </c>
      <c r="S26" s="5">
        <v>61</v>
      </c>
      <c r="T26" s="7">
        <f t="shared" si="1"/>
        <v>54.6</v>
      </c>
      <c r="U26" s="13">
        <f t="shared" si="5"/>
        <v>-6.4</v>
      </c>
    </row>
    <row r="27" spans="1:21" ht="13.65" customHeight="1">
      <c r="A27" s="4" t="s">
        <v>30</v>
      </c>
      <c r="B27" s="3" t="s">
        <v>24</v>
      </c>
      <c r="C27" s="5"/>
      <c r="D27" s="5"/>
      <c r="E27" s="13"/>
      <c r="F27" s="5"/>
      <c r="G27" s="7"/>
      <c r="H27" s="13"/>
      <c r="I27" s="5"/>
      <c r="J27" s="7"/>
      <c r="K27" s="13"/>
      <c r="L27" s="5"/>
      <c r="M27" s="7"/>
      <c r="N27" s="13"/>
      <c r="O27" s="4" t="s">
        <v>30</v>
      </c>
      <c r="P27" s="5">
        <v>54</v>
      </c>
      <c r="Q27" s="27">
        <f>N27+P27</f>
        <v>54</v>
      </c>
      <c r="R27" s="13">
        <f t="shared" si="4"/>
        <v>0</v>
      </c>
      <c r="S27" s="5"/>
      <c r="T27" s="7"/>
      <c r="U27" s="13">
        <f t="shared" si="5"/>
        <v>0</v>
      </c>
    </row>
    <row r="28" spans="1:21" ht="13.65" customHeight="1">
      <c r="A28" s="4" t="s">
        <v>65</v>
      </c>
      <c r="B28" s="3" t="s">
        <v>24</v>
      </c>
      <c r="C28" s="5"/>
      <c r="D28" s="5"/>
      <c r="E28" s="13"/>
      <c r="F28" s="5"/>
      <c r="G28" s="7"/>
      <c r="H28" s="13"/>
      <c r="I28" s="5"/>
      <c r="J28" s="7"/>
      <c r="K28" s="13"/>
      <c r="L28" s="5"/>
      <c r="M28" s="7"/>
      <c r="N28" s="13"/>
      <c r="O28" s="4" t="s">
        <v>65</v>
      </c>
      <c r="P28" s="5">
        <v>82</v>
      </c>
      <c r="Q28" s="7">
        <f t="shared" si="0"/>
        <v>82</v>
      </c>
      <c r="R28" s="13">
        <f t="shared" si="4"/>
        <v>-22.400000000000002</v>
      </c>
      <c r="S28" s="5">
        <v>73</v>
      </c>
      <c r="T28" s="7">
        <f t="shared" si="1"/>
        <v>50.599999999999994</v>
      </c>
      <c r="U28" s="13">
        <f t="shared" si="5"/>
        <v>-19.200000000000003</v>
      </c>
    </row>
    <row r="29" spans="1:21" ht="13.65" customHeight="1">
      <c r="A29" s="4" t="s">
        <v>19</v>
      </c>
      <c r="B29" s="3" t="s">
        <v>24</v>
      </c>
      <c r="C29" s="5">
        <v>51</v>
      </c>
      <c r="D29" s="5">
        <f>C29</f>
        <v>51</v>
      </c>
      <c r="E29" s="13">
        <f t="shared" si="6"/>
        <v>2.4000000000000004</v>
      </c>
      <c r="F29" s="5">
        <v>55</v>
      </c>
      <c r="G29" s="7">
        <f t="shared" si="7"/>
        <v>57.4</v>
      </c>
      <c r="H29" s="13">
        <f t="shared" si="8"/>
        <v>0.8</v>
      </c>
      <c r="I29" s="5">
        <v>50</v>
      </c>
      <c r="J29" s="7">
        <f t="shared" si="9"/>
        <v>50.8</v>
      </c>
      <c r="K29" s="13">
        <f t="shared" si="2"/>
        <v>1.6</v>
      </c>
      <c r="L29" s="5">
        <v>51</v>
      </c>
      <c r="M29" s="7">
        <f t="shared" si="10"/>
        <v>52.6</v>
      </c>
      <c r="N29" s="13">
        <f t="shared" si="3"/>
        <v>1.6</v>
      </c>
      <c r="O29" s="4" t="s">
        <v>19</v>
      </c>
      <c r="P29" s="5">
        <v>56</v>
      </c>
      <c r="Q29" s="7">
        <f t="shared" si="0"/>
        <v>57.6</v>
      </c>
      <c r="R29" s="13">
        <f t="shared" si="4"/>
        <v>0.8</v>
      </c>
      <c r="S29" s="5">
        <v>48</v>
      </c>
      <c r="T29" s="21">
        <f t="shared" si="1"/>
        <v>48.8</v>
      </c>
      <c r="U29" s="13">
        <f t="shared" si="5"/>
        <v>1.6</v>
      </c>
    </row>
    <row r="30" spans="1:21" ht="13.65" customHeight="1">
      <c r="A30" s="4" t="s">
        <v>7</v>
      </c>
      <c r="B30" s="3" t="s">
        <v>4</v>
      </c>
      <c r="C30" s="5">
        <v>55</v>
      </c>
      <c r="D30" s="5">
        <f>C30</f>
        <v>55</v>
      </c>
      <c r="E30" s="13">
        <f t="shared" si="6"/>
        <v>-0.8</v>
      </c>
      <c r="F30" s="5">
        <v>55</v>
      </c>
      <c r="G30" s="7">
        <f t="shared" si="7"/>
        <v>54.2</v>
      </c>
      <c r="H30" s="13">
        <f t="shared" si="8"/>
        <v>-0.8</v>
      </c>
      <c r="I30" s="5">
        <v>55</v>
      </c>
      <c r="J30" s="7">
        <f t="shared" si="9"/>
        <v>54.2</v>
      </c>
      <c r="K30" s="13">
        <f t="shared" si="2"/>
        <v>-0.8</v>
      </c>
      <c r="L30" s="5">
        <v>57</v>
      </c>
      <c r="M30" s="7">
        <f t="shared" si="10"/>
        <v>56.2</v>
      </c>
      <c r="N30" s="13">
        <f t="shared" si="3"/>
        <v>-1.6</v>
      </c>
      <c r="O30" s="4" t="s">
        <v>7</v>
      </c>
      <c r="P30" s="5">
        <v>54</v>
      </c>
      <c r="Q30" s="7">
        <f t="shared" si="0"/>
        <v>52.4</v>
      </c>
      <c r="R30" s="13">
        <f t="shared" si="4"/>
        <v>-0.8</v>
      </c>
      <c r="S30" s="5"/>
      <c r="T30" s="7"/>
      <c r="U30" s="13">
        <f t="shared" si="5"/>
        <v>-0.8</v>
      </c>
    </row>
    <row r="31" spans="1:21" ht="13.65" customHeight="1">
      <c r="A31" s="4" t="s">
        <v>8</v>
      </c>
      <c r="B31" s="3" t="s">
        <v>4</v>
      </c>
      <c r="C31" s="5">
        <v>51</v>
      </c>
      <c r="D31" s="5">
        <f>C31</f>
        <v>51</v>
      </c>
      <c r="E31" s="13">
        <f t="shared" si="6"/>
        <v>2.4000000000000004</v>
      </c>
      <c r="F31" s="5">
        <v>51</v>
      </c>
      <c r="G31" s="7">
        <f t="shared" si="7"/>
        <v>53.4</v>
      </c>
      <c r="H31" s="13">
        <f t="shared" si="8"/>
        <v>2.4000000000000004</v>
      </c>
      <c r="I31" s="5">
        <v>52</v>
      </c>
      <c r="J31" s="7">
        <f t="shared" si="9"/>
        <v>54.4</v>
      </c>
      <c r="K31" s="13">
        <f t="shared" si="2"/>
        <v>2.4000000000000004</v>
      </c>
      <c r="L31" s="5">
        <v>52</v>
      </c>
      <c r="M31" s="7">
        <f t="shared" si="10"/>
        <v>54.4</v>
      </c>
      <c r="N31" s="13">
        <f t="shared" si="3"/>
        <v>2.4000000000000004</v>
      </c>
      <c r="O31" s="4" t="s">
        <v>8</v>
      </c>
      <c r="P31" s="5">
        <v>54</v>
      </c>
      <c r="Q31" s="7">
        <f t="shared" si="0"/>
        <v>56.4</v>
      </c>
      <c r="R31" s="13">
        <f t="shared" si="4"/>
        <v>1.6</v>
      </c>
      <c r="S31" s="5"/>
      <c r="T31" s="7"/>
      <c r="U31" s="13">
        <f t="shared" si="5"/>
        <v>1.6</v>
      </c>
    </row>
    <row r="32" spans="1:21" ht="13.65" customHeight="1">
      <c r="A32" s="4" t="s">
        <v>25</v>
      </c>
      <c r="B32" s="3" t="s">
        <v>4</v>
      </c>
      <c r="C32" s="5">
        <v>50</v>
      </c>
      <c r="D32" s="5">
        <f>C32</f>
        <v>50</v>
      </c>
      <c r="E32" s="13">
        <f t="shared" si="6"/>
        <v>3.2</v>
      </c>
      <c r="F32" s="5">
        <v>51</v>
      </c>
      <c r="G32" s="7">
        <f t="shared" si="7"/>
        <v>54.2</v>
      </c>
      <c r="H32" s="13">
        <f t="shared" si="8"/>
        <v>3.2</v>
      </c>
      <c r="I32" s="5"/>
      <c r="J32" s="7"/>
      <c r="K32" s="13">
        <f t="shared" si="2"/>
        <v>3.2</v>
      </c>
      <c r="L32" s="5">
        <v>51</v>
      </c>
      <c r="M32" s="7">
        <f t="shared" si="10"/>
        <v>54.2</v>
      </c>
      <c r="N32" s="13">
        <f t="shared" si="3"/>
        <v>2.4000000000000004</v>
      </c>
      <c r="O32" s="4" t="s">
        <v>25</v>
      </c>
      <c r="P32" s="5">
        <v>54</v>
      </c>
      <c r="Q32" s="7">
        <f t="shared" si="0"/>
        <v>56.4</v>
      </c>
      <c r="R32" s="13">
        <f t="shared" si="4"/>
        <v>2.4000000000000004</v>
      </c>
      <c r="S32" s="5">
        <v>59</v>
      </c>
      <c r="T32" s="7">
        <f t="shared" si="1"/>
        <v>61.4</v>
      </c>
      <c r="U32" s="13">
        <f t="shared" si="5"/>
        <v>0.8</v>
      </c>
    </row>
    <row r="33" spans="1:21" ht="13.65" customHeight="1">
      <c r="A33" s="4" t="s">
        <v>67</v>
      </c>
      <c r="B33" s="3" t="s">
        <v>24</v>
      </c>
      <c r="C33" s="5"/>
      <c r="D33" s="7"/>
      <c r="E33" s="13"/>
      <c r="F33" s="5"/>
      <c r="G33" s="7"/>
      <c r="H33" s="13"/>
      <c r="I33" s="5"/>
      <c r="J33" s="7"/>
      <c r="K33" s="13"/>
      <c r="L33" s="5"/>
      <c r="M33" s="7"/>
      <c r="N33" s="13"/>
      <c r="O33" s="4" t="s">
        <v>67</v>
      </c>
      <c r="P33" s="5"/>
      <c r="Q33" s="7"/>
      <c r="R33" s="13"/>
      <c r="S33" s="5">
        <v>56</v>
      </c>
      <c r="T33" s="7">
        <f t="shared" si="1"/>
        <v>56</v>
      </c>
      <c r="U33" s="13">
        <f t="shared" si="5"/>
        <v>-1.6</v>
      </c>
    </row>
    <row r="34" spans="1:21" ht="13.65" customHeight="1">
      <c r="A34" s="4" t="s">
        <v>34</v>
      </c>
      <c r="B34" s="3" t="s">
        <v>24</v>
      </c>
      <c r="C34" s="5"/>
      <c r="D34" s="7"/>
      <c r="E34" s="13"/>
      <c r="F34" s="5"/>
      <c r="G34" s="7"/>
      <c r="H34" s="13"/>
      <c r="I34" s="5"/>
      <c r="J34" s="7"/>
      <c r="K34" s="13"/>
      <c r="L34" s="5"/>
      <c r="M34" s="7"/>
      <c r="N34" s="13"/>
      <c r="O34" s="4" t="s">
        <v>34</v>
      </c>
      <c r="P34" s="5"/>
      <c r="Q34" s="7"/>
      <c r="R34" s="13"/>
      <c r="S34" s="5"/>
      <c r="T34" s="7"/>
      <c r="U34" s="13"/>
    </row>
    <row r="35" spans="1:21" ht="13.65" customHeight="1">
      <c r="A35" s="4" t="s">
        <v>28</v>
      </c>
      <c r="B35" s="3" t="s">
        <v>24</v>
      </c>
      <c r="C35" s="5">
        <v>50</v>
      </c>
      <c r="D35" s="5">
        <f>C35</f>
        <v>50</v>
      </c>
      <c r="E35" s="13">
        <f t="shared" si="6"/>
        <v>3.2</v>
      </c>
      <c r="F35" s="5"/>
      <c r="G35" s="7"/>
      <c r="H35" s="13">
        <f t="shared" si="8"/>
        <v>3.2</v>
      </c>
      <c r="I35" s="5"/>
      <c r="J35" s="7"/>
      <c r="K35" s="13">
        <f t="shared" si="2"/>
        <v>3.2</v>
      </c>
      <c r="L35" s="5">
        <v>46</v>
      </c>
      <c r="M35" s="22">
        <f t="shared" si="10"/>
        <v>49.2</v>
      </c>
      <c r="N35" s="13">
        <f t="shared" si="3"/>
        <v>4.8000000000000007</v>
      </c>
      <c r="O35" s="4" t="s">
        <v>28</v>
      </c>
      <c r="P35" s="5"/>
      <c r="Q35" s="7"/>
      <c r="R35" s="13">
        <f t="shared" si="4"/>
        <v>4.8000000000000007</v>
      </c>
      <c r="S35" s="5"/>
      <c r="T35" s="7"/>
      <c r="U35" s="13">
        <f t="shared" si="5"/>
        <v>4.8000000000000007</v>
      </c>
    </row>
    <row r="36" spans="1:21" ht="13.65" customHeight="1">
      <c r="A36" s="4" t="s">
        <v>21</v>
      </c>
      <c r="B36" s="3" t="s">
        <v>24</v>
      </c>
      <c r="C36" s="5"/>
      <c r="D36" s="5"/>
      <c r="E36" s="13"/>
      <c r="F36" s="5"/>
      <c r="G36" s="7"/>
      <c r="H36" s="13"/>
      <c r="I36" s="5"/>
      <c r="J36" s="7"/>
      <c r="K36" s="13"/>
      <c r="L36" s="5"/>
      <c r="M36" s="7"/>
      <c r="N36" s="13"/>
      <c r="O36" s="4" t="s">
        <v>21</v>
      </c>
      <c r="P36" s="5"/>
      <c r="Q36" s="7"/>
      <c r="R36" s="13"/>
      <c r="S36" s="5"/>
      <c r="T36" s="7"/>
      <c r="U36" s="13"/>
    </row>
    <row r="37" spans="1:21" ht="13.65" customHeight="1">
      <c r="A37" s="4" t="s">
        <v>11</v>
      </c>
      <c r="B37" s="3" t="s">
        <v>4</v>
      </c>
      <c r="C37" s="5">
        <v>53</v>
      </c>
      <c r="D37" s="5">
        <f>C37</f>
        <v>53</v>
      </c>
      <c r="E37" s="13">
        <f t="shared" si="6"/>
        <v>0.8</v>
      </c>
      <c r="F37" s="5">
        <v>56</v>
      </c>
      <c r="G37" s="7">
        <f t="shared" si="7"/>
        <v>56.8</v>
      </c>
      <c r="H37" s="13">
        <f t="shared" si="8"/>
        <v>-0.8</v>
      </c>
      <c r="I37" s="5">
        <v>48</v>
      </c>
      <c r="J37" s="22">
        <f t="shared" si="9"/>
        <v>47.2</v>
      </c>
      <c r="K37" s="13">
        <f t="shared" si="2"/>
        <v>1.6</v>
      </c>
      <c r="L37" s="5">
        <v>51</v>
      </c>
      <c r="M37" s="7">
        <f t="shared" si="10"/>
        <v>52.6</v>
      </c>
      <c r="N37" s="13">
        <f t="shared" si="3"/>
        <v>1.6</v>
      </c>
      <c r="O37" s="4" t="s">
        <v>11</v>
      </c>
      <c r="P37" s="5">
        <v>52</v>
      </c>
      <c r="Q37" s="7">
        <f t="shared" si="0"/>
        <v>53.6</v>
      </c>
      <c r="R37" s="13">
        <f t="shared" si="4"/>
        <v>1.6</v>
      </c>
      <c r="S37" s="5">
        <v>49</v>
      </c>
      <c r="T37" s="7">
        <f t="shared" si="1"/>
        <v>50.6</v>
      </c>
      <c r="U37" s="13">
        <f t="shared" si="5"/>
        <v>2.4000000000000004</v>
      </c>
    </row>
    <row r="38" spans="1:21" ht="13.65" customHeight="1">
      <c r="A38" s="4" t="s">
        <v>58</v>
      </c>
      <c r="B38" s="3" t="s">
        <v>4</v>
      </c>
      <c r="C38" s="5"/>
      <c r="D38" s="5"/>
      <c r="E38" s="13"/>
      <c r="F38" s="5"/>
      <c r="G38" s="7"/>
      <c r="H38" s="13"/>
      <c r="I38" s="5"/>
      <c r="J38" s="7"/>
      <c r="K38" s="13"/>
      <c r="L38" s="5"/>
      <c r="M38" s="7"/>
      <c r="N38" s="13"/>
      <c r="O38" s="4" t="s">
        <v>58</v>
      </c>
      <c r="P38" s="5"/>
      <c r="Q38" s="7"/>
      <c r="R38" s="13"/>
      <c r="S38" s="5"/>
      <c r="T38" s="7"/>
      <c r="U38" s="13"/>
    </row>
    <row r="39" spans="1:21" ht="13.65" customHeight="1">
      <c r="A39" s="4" t="s">
        <v>2</v>
      </c>
      <c r="B39" s="3" t="s">
        <v>4</v>
      </c>
      <c r="C39" s="5">
        <v>50</v>
      </c>
      <c r="D39" s="5">
        <f>C39</f>
        <v>50</v>
      </c>
      <c r="E39" s="13">
        <f t="shared" si="6"/>
        <v>3.2</v>
      </c>
      <c r="F39" s="20">
        <v>46</v>
      </c>
      <c r="G39" s="19">
        <f t="shared" si="7"/>
        <v>49.2</v>
      </c>
      <c r="H39" s="13">
        <f t="shared" si="8"/>
        <v>4.8000000000000007</v>
      </c>
      <c r="I39" s="5">
        <v>45</v>
      </c>
      <c r="J39" s="7">
        <f t="shared" si="9"/>
        <v>49.8</v>
      </c>
      <c r="K39" s="13">
        <f t="shared" si="2"/>
        <v>5.6000000000000005</v>
      </c>
      <c r="L39" s="5">
        <v>44</v>
      </c>
      <c r="M39" s="27">
        <f t="shared" si="10"/>
        <v>49.6</v>
      </c>
      <c r="N39" s="13">
        <f t="shared" si="3"/>
        <v>6.4</v>
      </c>
      <c r="O39" s="4" t="s">
        <v>2</v>
      </c>
      <c r="P39" s="5">
        <v>50</v>
      </c>
      <c r="Q39" s="7">
        <f t="shared" si="0"/>
        <v>56.4</v>
      </c>
      <c r="R39" s="13">
        <f t="shared" si="4"/>
        <v>5.6000000000000005</v>
      </c>
      <c r="S39" s="5">
        <v>51</v>
      </c>
      <c r="T39" s="7">
        <f t="shared" si="1"/>
        <v>56.6</v>
      </c>
      <c r="U39" s="13">
        <f t="shared" si="5"/>
        <v>4.8000000000000007</v>
      </c>
    </row>
    <row r="40" spans="1:21" ht="13.65" customHeight="1">
      <c r="A40" s="4" t="s">
        <v>43</v>
      </c>
      <c r="B40" s="3" t="s">
        <v>24</v>
      </c>
      <c r="C40" s="5">
        <v>83</v>
      </c>
      <c r="D40" s="5">
        <f>C40</f>
        <v>83</v>
      </c>
      <c r="E40" s="13">
        <f t="shared" si="6"/>
        <v>-23.200000000000003</v>
      </c>
      <c r="F40" s="5"/>
      <c r="G40" s="7"/>
      <c r="H40" s="13">
        <f t="shared" si="8"/>
        <v>-23.200000000000003</v>
      </c>
      <c r="I40" s="5"/>
      <c r="J40" s="7"/>
      <c r="K40" s="13">
        <f t="shared" si="2"/>
        <v>-23.200000000000003</v>
      </c>
      <c r="L40" s="5"/>
      <c r="M40" s="7"/>
      <c r="N40" s="13">
        <f t="shared" si="3"/>
        <v>-23.200000000000003</v>
      </c>
      <c r="O40" s="4" t="s">
        <v>43</v>
      </c>
      <c r="P40" s="5">
        <v>78</v>
      </c>
      <c r="Q40" s="7">
        <f t="shared" si="0"/>
        <v>54.8</v>
      </c>
      <c r="R40" s="13">
        <f t="shared" si="4"/>
        <v>-21.6</v>
      </c>
      <c r="S40" s="5"/>
      <c r="T40" s="7">
        <f t="shared" si="1"/>
        <v>-21.6</v>
      </c>
      <c r="U40" s="13">
        <f t="shared" si="5"/>
        <v>-21.6</v>
      </c>
    </row>
    <row r="41" spans="1:21" ht="13.65" customHeight="1">
      <c r="A41" s="4" t="s">
        <v>44</v>
      </c>
      <c r="B41" s="3" t="s">
        <v>4</v>
      </c>
      <c r="C41" s="5">
        <v>47</v>
      </c>
      <c r="D41" s="18">
        <f>C41</f>
        <v>47</v>
      </c>
      <c r="E41" s="13">
        <f t="shared" si="6"/>
        <v>5.6000000000000005</v>
      </c>
      <c r="F41" s="5">
        <v>51</v>
      </c>
      <c r="G41" s="7">
        <f t="shared" si="7"/>
        <v>56.6</v>
      </c>
      <c r="H41" s="13">
        <f t="shared" si="8"/>
        <v>4</v>
      </c>
      <c r="I41" s="5"/>
      <c r="J41" s="7"/>
      <c r="K41" s="13">
        <f t="shared" si="2"/>
        <v>4</v>
      </c>
      <c r="L41" s="5">
        <v>53</v>
      </c>
      <c r="M41" s="7">
        <f t="shared" si="10"/>
        <v>57</v>
      </c>
      <c r="N41" s="13">
        <f t="shared" si="3"/>
        <v>3.2</v>
      </c>
      <c r="O41" s="4" t="s">
        <v>44</v>
      </c>
      <c r="P41" s="5">
        <v>56</v>
      </c>
      <c r="Q41" s="7">
        <f t="shared" si="0"/>
        <v>59.2</v>
      </c>
      <c r="R41" s="13">
        <f t="shared" si="4"/>
        <v>1.6</v>
      </c>
      <c r="S41" s="5"/>
      <c r="T41" s="7"/>
      <c r="U41" s="13">
        <f t="shared" si="5"/>
        <v>1.6</v>
      </c>
    </row>
    <row r="42" spans="1:21" ht="13.65" customHeight="1">
      <c r="A42" s="4" t="s">
        <v>27</v>
      </c>
      <c r="B42" s="3" t="s">
        <v>24</v>
      </c>
      <c r="C42" s="5"/>
      <c r="D42" s="5"/>
      <c r="E42" s="13"/>
      <c r="F42" s="5"/>
      <c r="G42" s="7"/>
      <c r="H42" s="13"/>
      <c r="I42" s="5"/>
      <c r="J42" s="7"/>
      <c r="K42" s="13"/>
      <c r="L42" s="5"/>
      <c r="M42" s="7"/>
      <c r="N42" s="13"/>
      <c r="O42" s="4" t="s">
        <v>27</v>
      </c>
      <c r="P42" s="5"/>
      <c r="Q42" s="7"/>
      <c r="R42" s="13"/>
      <c r="S42" s="5"/>
      <c r="T42" s="7"/>
      <c r="U42" s="13"/>
    </row>
    <row r="43" spans="1:21" ht="13.65" customHeight="1">
      <c r="A43" s="4" t="s">
        <v>10</v>
      </c>
      <c r="B43" s="3" t="s">
        <v>4</v>
      </c>
      <c r="C43" s="5">
        <v>50</v>
      </c>
      <c r="D43" s="5">
        <f>C43</f>
        <v>50</v>
      </c>
      <c r="E43" s="13">
        <f t="shared" si="6"/>
        <v>3.2</v>
      </c>
      <c r="F43" s="5">
        <v>51</v>
      </c>
      <c r="G43" s="7">
        <f t="shared" si="7"/>
        <v>54.2</v>
      </c>
      <c r="H43" s="13">
        <f t="shared" si="8"/>
        <v>3.2</v>
      </c>
      <c r="I43" s="5"/>
      <c r="J43" s="7"/>
      <c r="K43" s="13">
        <f t="shared" si="2"/>
        <v>3.2</v>
      </c>
      <c r="L43" s="5">
        <v>46</v>
      </c>
      <c r="M43" s="23">
        <f t="shared" si="10"/>
        <v>49.2</v>
      </c>
      <c r="N43" s="13">
        <f t="shared" si="3"/>
        <v>4</v>
      </c>
      <c r="O43" s="4" t="s">
        <v>10</v>
      </c>
      <c r="P43" s="5"/>
      <c r="Q43" s="7"/>
      <c r="R43" s="13">
        <f t="shared" si="4"/>
        <v>4</v>
      </c>
      <c r="S43" s="5">
        <v>48</v>
      </c>
      <c r="T43" s="7">
        <f t="shared" si="1"/>
        <v>52</v>
      </c>
      <c r="U43" s="13">
        <f t="shared" si="5"/>
        <v>4</v>
      </c>
    </row>
    <row r="44" spans="1:21" ht="13.65" customHeight="1">
      <c r="A44" s="4" t="s">
        <v>9</v>
      </c>
      <c r="B44" s="3" t="s">
        <v>4</v>
      </c>
      <c r="C44" s="5">
        <v>45</v>
      </c>
      <c r="D44" s="9">
        <f>C44</f>
        <v>45</v>
      </c>
      <c r="E44" s="13">
        <f t="shared" si="6"/>
        <v>7.2</v>
      </c>
      <c r="F44" s="5">
        <v>44</v>
      </c>
      <c r="G44" s="22">
        <f t="shared" si="7"/>
        <v>51.2</v>
      </c>
      <c r="H44" s="13">
        <f t="shared" si="8"/>
        <v>8</v>
      </c>
      <c r="I44" s="5">
        <v>44</v>
      </c>
      <c r="J44" s="7">
        <f t="shared" si="9"/>
        <v>52</v>
      </c>
      <c r="K44" s="13">
        <f t="shared" si="2"/>
        <v>8</v>
      </c>
      <c r="L44" s="5">
        <v>39</v>
      </c>
      <c r="M44" s="21">
        <f t="shared" si="10"/>
        <v>47</v>
      </c>
      <c r="N44" s="13">
        <f t="shared" si="3"/>
        <v>8.8000000000000007</v>
      </c>
      <c r="O44" s="4" t="s">
        <v>9</v>
      </c>
      <c r="P44" s="5"/>
      <c r="Q44" s="7"/>
      <c r="R44" s="13">
        <f t="shared" si="4"/>
        <v>8.8000000000000007</v>
      </c>
      <c r="S44" s="5">
        <v>44</v>
      </c>
      <c r="T44" s="7">
        <f t="shared" si="1"/>
        <v>52.8</v>
      </c>
      <c r="U44" s="13">
        <f t="shared" si="5"/>
        <v>8.8000000000000007</v>
      </c>
    </row>
    <row r="45" spans="1:21" ht="13.65" customHeight="1">
      <c r="A45" s="4" t="s">
        <v>59</v>
      </c>
      <c r="B45" s="3" t="s">
        <v>24</v>
      </c>
      <c r="C45" s="5"/>
      <c r="D45" s="5"/>
      <c r="E45" s="13"/>
      <c r="F45" s="5">
        <v>54</v>
      </c>
      <c r="G45" s="7">
        <f t="shared" si="7"/>
        <v>54</v>
      </c>
      <c r="H45" s="13">
        <f t="shared" si="8"/>
        <v>0</v>
      </c>
      <c r="I45" s="5"/>
      <c r="J45" s="7"/>
      <c r="K45" s="13">
        <f t="shared" si="2"/>
        <v>0</v>
      </c>
      <c r="L45" s="5"/>
      <c r="M45" s="7"/>
      <c r="N45" s="13">
        <f t="shared" si="3"/>
        <v>0</v>
      </c>
      <c r="O45" s="4" t="s">
        <v>59</v>
      </c>
      <c r="P45" s="5">
        <v>56</v>
      </c>
      <c r="Q45" s="7">
        <f t="shared" si="0"/>
        <v>56</v>
      </c>
      <c r="R45" s="13">
        <f t="shared" si="4"/>
        <v>-0.8</v>
      </c>
      <c r="S45" s="5"/>
      <c r="T45" s="7"/>
      <c r="U45" s="13">
        <f t="shared" si="5"/>
        <v>-0.8</v>
      </c>
    </row>
    <row r="46" spans="1:21" ht="13.65" customHeight="1">
      <c r="A46" s="4" t="s">
        <v>23</v>
      </c>
      <c r="B46" s="3" t="s">
        <v>24</v>
      </c>
      <c r="C46" s="5">
        <v>49</v>
      </c>
      <c r="D46" s="5">
        <f>C46</f>
        <v>49</v>
      </c>
      <c r="E46" s="13">
        <f t="shared" si="6"/>
        <v>4</v>
      </c>
      <c r="F46" s="5">
        <v>55</v>
      </c>
      <c r="G46" s="7">
        <f t="shared" si="7"/>
        <v>59</v>
      </c>
      <c r="H46" s="13">
        <f t="shared" si="8"/>
        <v>1.6</v>
      </c>
      <c r="I46" s="5"/>
      <c r="J46" s="7"/>
      <c r="K46" s="13">
        <f t="shared" si="2"/>
        <v>1.6</v>
      </c>
      <c r="L46" s="5"/>
      <c r="M46" s="7"/>
      <c r="N46" s="13">
        <f t="shared" si="3"/>
        <v>1.6</v>
      </c>
      <c r="O46" s="4" t="s">
        <v>23</v>
      </c>
      <c r="P46" s="5"/>
      <c r="Q46" s="7"/>
      <c r="R46" s="13">
        <f t="shared" si="4"/>
        <v>1.6</v>
      </c>
      <c r="S46" s="5"/>
      <c r="T46" s="7"/>
      <c r="U46" s="13">
        <f t="shared" si="5"/>
        <v>1.6</v>
      </c>
    </row>
    <row r="47" spans="1:21" ht="13.65" customHeight="1">
      <c r="A47" s="4" t="s">
        <v>36</v>
      </c>
      <c r="B47" s="3" t="s">
        <v>24</v>
      </c>
      <c r="C47" s="5">
        <v>62</v>
      </c>
      <c r="D47" s="5">
        <f>C47</f>
        <v>62</v>
      </c>
      <c r="E47" s="13">
        <f t="shared" si="6"/>
        <v>-6.4</v>
      </c>
      <c r="F47" s="5"/>
      <c r="G47" s="7"/>
      <c r="H47" s="13">
        <f t="shared" si="8"/>
        <v>-6.4</v>
      </c>
      <c r="I47" s="5"/>
      <c r="J47" s="7"/>
      <c r="K47" s="13">
        <f t="shared" si="2"/>
        <v>-6.4</v>
      </c>
      <c r="L47" s="5"/>
      <c r="M47" s="7"/>
      <c r="N47" s="13">
        <f t="shared" si="3"/>
        <v>-6.4</v>
      </c>
      <c r="O47" s="4" t="s">
        <v>36</v>
      </c>
      <c r="P47" s="5"/>
      <c r="Q47" s="7"/>
      <c r="R47" s="13">
        <f t="shared" si="4"/>
        <v>-6.4</v>
      </c>
      <c r="S47" s="5"/>
      <c r="T47" s="7"/>
      <c r="U47" s="13">
        <f t="shared" si="5"/>
        <v>-6.4</v>
      </c>
    </row>
    <row r="48" spans="1:21" ht="13.65" customHeight="1">
      <c r="A48" s="4" t="s">
        <v>68</v>
      </c>
      <c r="B48" s="3" t="s">
        <v>24</v>
      </c>
      <c r="C48" s="5"/>
      <c r="D48" s="7"/>
      <c r="E48" s="13"/>
      <c r="F48" s="5"/>
      <c r="G48" s="7"/>
      <c r="H48" s="13"/>
      <c r="I48" s="5"/>
      <c r="J48" s="7"/>
      <c r="K48" s="13"/>
      <c r="L48" s="5"/>
      <c r="M48" s="7"/>
      <c r="N48" s="13"/>
      <c r="O48" s="4" t="s">
        <v>68</v>
      </c>
      <c r="P48" s="5"/>
      <c r="Q48" s="7"/>
      <c r="R48" s="13"/>
      <c r="S48" s="5">
        <v>52</v>
      </c>
      <c r="T48" s="7">
        <f t="shared" si="1"/>
        <v>52</v>
      </c>
      <c r="U48" s="13">
        <f t="shared" si="5"/>
        <v>1.6</v>
      </c>
    </row>
    <row r="49" spans="1:27" ht="13.65" customHeight="1">
      <c r="A49" s="4" t="s">
        <v>17</v>
      </c>
      <c r="B49" s="3" t="s">
        <v>4</v>
      </c>
      <c r="C49" s="5">
        <v>46</v>
      </c>
      <c r="D49" s="10">
        <f>C49</f>
        <v>46</v>
      </c>
      <c r="E49" s="13">
        <f t="shared" si="6"/>
        <v>6.4</v>
      </c>
      <c r="F49" s="5"/>
      <c r="G49" s="7"/>
      <c r="H49" s="13">
        <f t="shared" si="8"/>
        <v>6.4</v>
      </c>
      <c r="I49" s="5">
        <v>46</v>
      </c>
      <c r="J49" s="7">
        <f t="shared" si="9"/>
        <v>52.4</v>
      </c>
      <c r="K49" s="13">
        <f t="shared" si="2"/>
        <v>6.4</v>
      </c>
      <c r="L49" s="5">
        <v>48</v>
      </c>
      <c r="M49" s="7">
        <f t="shared" si="10"/>
        <v>54.4</v>
      </c>
      <c r="N49" s="13">
        <f t="shared" si="3"/>
        <v>5.6000000000000005</v>
      </c>
      <c r="O49" s="4" t="s">
        <v>17</v>
      </c>
      <c r="P49" s="5">
        <v>48</v>
      </c>
      <c r="Q49" s="7">
        <f t="shared" si="0"/>
        <v>53.6</v>
      </c>
      <c r="R49" s="13">
        <f t="shared" si="4"/>
        <v>5.6000000000000005</v>
      </c>
      <c r="S49" s="5">
        <v>44</v>
      </c>
      <c r="T49" s="7">
        <f t="shared" si="1"/>
        <v>49.6</v>
      </c>
      <c r="U49" s="13">
        <f t="shared" si="5"/>
        <v>6.4</v>
      </c>
    </row>
    <row r="50" spans="1:27" ht="13.65" customHeight="1">
      <c r="A50" s="4" t="s">
        <v>3</v>
      </c>
      <c r="B50" s="3" t="s">
        <v>4</v>
      </c>
      <c r="C50" s="5"/>
      <c r="D50" s="5"/>
      <c r="E50" s="13"/>
      <c r="F50" s="5"/>
      <c r="G50" s="7"/>
      <c r="H50" s="13"/>
      <c r="I50" s="5"/>
      <c r="J50" s="7"/>
      <c r="K50" s="13"/>
      <c r="L50" s="5">
        <v>41</v>
      </c>
      <c r="M50" s="7">
        <f t="shared" si="10"/>
        <v>41</v>
      </c>
      <c r="N50" s="13">
        <f t="shared" si="3"/>
        <v>10.4</v>
      </c>
      <c r="O50" s="4" t="s">
        <v>3</v>
      </c>
      <c r="P50" s="5">
        <v>44</v>
      </c>
      <c r="Q50" s="7">
        <f t="shared" si="0"/>
        <v>54.4</v>
      </c>
      <c r="R50" s="13">
        <f t="shared" si="4"/>
        <v>9.6000000000000014</v>
      </c>
      <c r="S50" s="5">
        <v>45</v>
      </c>
      <c r="T50" s="7">
        <f t="shared" si="1"/>
        <v>54.6</v>
      </c>
      <c r="U50" s="13">
        <f t="shared" si="5"/>
        <v>8.8000000000000007</v>
      </c>
    </row>
    <row r="51" spans="1:27" ht="13.65" customHeight="1">
      <c r="A51" s="4" t="s">
        <v>53</v>
      </c>
      <c r="B51" s="3" t="s">
        <v>24</v>
      </c>
      <c r="C51" s="5"/>
      <c r="D51" s="5"/>
      <c r="E51" s="13"/>
      <c r="F51" s="5">
        <v>62</v>
      </c>
      <c r="G51" s="7">
        <f t="shared" si="7"/>
        <v>62</v>
      </c>
      <c r="H51" s="13">
        <f t="shared" si="8"/>
        <v>-6.4</v>
      </c>
      <c r="I51" s="5">
        <v>66</v>
      </c>
      <c r="J51" s="7">
        <f t="shared" si="9"/>
        <v>59.6</v>
      </c>
      <c r="K51" s="13">
        <f t="shared" si="2"/>
        <v>-8</v>
      </c>
      <c r="L51" s="5">
        <v>63</v>
      </c>
      <c r="M51" s="7">
        <f t="shared" si="10"/>
        <v>55</v>
      </c>
      <c r="N51" s="13">
        <f t="shared" si="3"/>
        <v>-8</v>
      </c>
      <c r="O51" s="4" t="s">
        <v>53</v>
      </c>
      <c r="P51" s="5"/>
      <c r="Q51" s="7"/>
      <c r="R51" s="13">
        <f t="shared" si="4"/>
        <v>-8</v>
      </c>
      <c r="S51" s="5"/>
      <c r="T51" s="7"/>
      <c r="U51" s="13">
        <f t="shared" si="5"/>
        <v>-8</v>
      </c>
    </row>
    <row r="52" spans="1:27" ht="13.65" customHeight="1">
      <c r="A52" s="4" t="s">
        <v>35</v>
      </c>
      <c r="B52" s="3" t="s">
        <v>24</v>
      </c>
      <c r="C52" s="4"/>
      <c r="D52" s="8"/>
      <c r="E52" s="6"/>
      <c r="F52" s="4">
        <v>51</v>
      </c>
      <c r="G52" s="7">
        <f t="shared" si="7"/>
        <v>51</v>
      </c>
      <c r="H52" s="6">
        <f t="shared" si="8"/>
        <v>2.4000000000000004</v>
      </c>
      <c r="I52" s="4"/>
      <c r="J52" s="8"/>
      <c r="K52" s="6">
        <f t="shared" si="2"/>
        <v>2.4000000000000004</v>
      </c>
      <c r="L52" s="4"/>
      <c r="M52" s="8"/>
      <c r="N52" s="6">
        <f t="shared" si="3"/>
        <v>2.4000000000000004</v>
      </c>
      <c r="O52" s="4" t="s">
        <v>35</v>
      </c>
      <c r="P52" s="4"/>
      <c r="Q52" s="8"/>
      <c r="R52" s="6">
        <f t="shared" si="4"/>
        <v>2.4000000000000004</v>
      </c>
      <c r="S52" s="4"/>
      <c r="T52" s="8"/>
      <c r="U52" s="6">
        <f t="shared" si="5"/>
        <v>2.4000000000000004</v>
      </c>
    </row>
    <row r="53" spans="1:27">
      <c r="A53" s="17" t="s">
        <v>37</v>
      </c>
      <c r="B53" s="29" t="s">
        <v>38</v>
      </c>
      <c r="C53" s="29"/>
      <c r="D53" s="30" t="s">
        <v>39</v>
      </c>
      <c r="E53" s="30"/>
      <c r="F53" s="31" t="s">
        <v>40</v>
      </c>
      <c r="G53" s="31"/>
      <c r="H53" s="32" t="s">
        <v>41</v>
      </c>
      <c r="I53" s="32"/>
      <c r="J53" s="28" t="s">
        <v>54</v>
      </c>
      <c r="K53" s="28"/>
      <c r="L53" s="33" t="s">
        <v>46</v>
      </c>
      <c r="M53" s="33"/>
      <c r="O53" s="17" t="s">
        <v>37</v>
      </c>
      <c r="P53" s="29" t="s">
        <v>38</v>
      </c>
      <c r="Q53" s="29"/>
      <c r="R53" s="30" t="s">
        <v>39</v>
      </c>
      <c r="S53" s="30"/>
      <c r="T53" s="31" t="s">
        <v>40</v>
      </c>
      <c r="U53" s="31"/>
      <c r="V53" s="32" t="s">
        <v>41</v>
      </c>
      <c r="W53" s="32"/>
      <c r="X53" s="28" t="s">
        <v>54</v>
      </c>
      <c r="Y53" s="28"/>
      <c r="Z53" s="33" t="s">
        <v>46</v>
      </c>
      <c r="AA53" s="33"/>
    </row>
  </sheetData>
  <mergeCells count="12">
    <mergeCell ref="X53:Y53"/>
    <mergeCell ref="Z53:AA53"/>
    <mergeCell ref="L53:M53"/>
    <mergeCell ref="P53:Q53"/>
    <mergeCell ref="R53:S53"/>
    <mergeCell ref="T53:U53"/>
    <mergeCell ref="V53:W53"/>
    <mergeCell ref="J53:K53"/>
    <mergeCell ref="B53:C53"/>
    <mergeCell ref="D53:E53"/>
    <mergeCell ref="F53:G53"/>
    <mergeCell ref="H53:I53"/>
  </mergeCells>
  <pageMargins left="0.25" right="0" top="0.5" bottom="0" header="0.3" footer="0.3"/>
  <pageSetup orientation="portrait" verticalDpi="0" r:id="rId1"/>
  <headerFooter>
    <oddHeader>&amp;C&amp;"Stencil,Regular"&amp;12 &amp;KFF00002010 LDGA LEAGUE NIGHT UPDATES  -  Session 2 @ Lawrenceburg City Park - weeks 7 - 12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as-of-now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2010-07-27T03:09:34Z</cp:lastPrinted>
  <dcterms:created xsi:type="dcterms:W3CDTF">2009-07-07T03:48:50Z</dcterms:created>
  <dcterms:modified xsi:type="dcterms:W3CDTF">2010-07-27T03:37:57Z</dcterms:modified>
</cp:coreProperties>
</file>