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  <sheet name="sorted handicap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<sst xmlns="http://schemas.openxmlformats.org/spreadsheetml/2006/main" count="160" uniqueCount="85">
  <si>
    <t>New Handicap</t>
  </si>
  <si>
    <t>Adjusted</t>
  </si>
  <si>
    <t>Richardson, Rex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</si>
  <si>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</si>
  <si>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</si>
  <si>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</si>
  <si>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</si>
  <si>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</si>
  <si>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</si>
  <si>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</si>
  <si>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</si>
  <si>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</si>
  <si>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</si>
  <si>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</si>
  <si>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</si>
  <si>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</si>
  <si>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</si>
  <si>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</si>
  <si>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</si>
  <si>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</si>
  <si>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</si>
  <si>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</si>
  <si>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</si>
  <si>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</si>
  <si>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</si>
  <si>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</si>
  <si>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</si>
  <si>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</si>
  <si>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</si>
  <si>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</si>
  <si>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</si>
  <si>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</si>
  <si>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</si>
  <si>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</si>
  <si>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</si>
  <si>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</si>
  <si>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</si>
  <si>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</si>
  <si>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</si>
  <si>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</si>
  <si>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</si>
  <si>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</si>
  <si>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</si>
  <si>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</si>
  <si>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</si>
  <si>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</si>
  <si>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</si>
  <si>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</si>
  <si>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</si>
  <si>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</si>
  <si>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</si>
  <si>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</si>
  <si>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</si>
  <si>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Joseph, Ben</t>
  </si>
  <si>
    <t>Dickison, Jason</t>
  </si>
  <si>
    <t>Ashburn, Gunner</t>
  </si>
  <si>
    <t>Woolbright, Steve</t>
  </si>
  <si>
    <t>Trammell, Jacob</t>
  </si>
  <si>
    <t>Martin,Michael</t>
  </si>
  <si>
    <t>Moore, Michael</t>
  </si>
  <si>
    <t>Winfrey,Josh</t>
  </si>
  <si>
    <t>Durham, Zach</t>
  </si>
  <si>
    <t>yes</t>
  </si>
  <si>
    <t>Koufeldt, Fred</t>
  </si>
  <si>
    <t>Martin, Michael</t>
  </si>
  <si>
    <t>Miller, Chris</t>
  </si>
  <si>
    <t>Raisor, Darryl</t>
  </si>
  <si>
    <t>Resor, Greg</t>
  </si>
  <si>
    <t>Schmitz, Jake</t>
  </si>
  <si>
    <t>Winfrey, Josh</t>
  </si>
  <si>
    <t>Sayre, Adam</t>
  </si>
  <si>
    <t>Smitha, Wesley</t>
  </si>
  <si>
    <t>Thompson, Les</t>
  </si>
  <si>
    <t>Thompson, Jude</t>
  </si>
  <si>
    <t>Raw Week 7</t>
  </si>
  <si>
    <t>Raw Week 8</t>
  </si>
  <si>
    <t>Raw Week 9</t>
  </si>
  <si>
    <t>Baker, Matt</t>
  </si>
  <si>
    <t>Broaddus, David</t>
  </si>
  <si>
    <t>McCarty, Hunter</t>
  </si>
  <si>
    <t>McCarty, Logan</t>
  </si>
  <si>
    <t>Joe Milano</t>
  </si>
  <si>
    <t>Saye, Bo</t>
  </si>
  <si>
    <t>Webb, Jonathan</t>
  </si>
  <si>
    <t>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</si>
</sst>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0" fontId="37" fillId="25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17" borderId="0" xfId="0" applyFont="1" applyFill="1" applyAlignment="1">
      <alignment horizontal="center"/>
    </xf>
    <xf numFmtId="1" fontId="0" fillId="36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view="pageLayout" showRuler="0" zoomScale="60" zoomScalePageLayoutView="60" workbookViewId="0" topLeftCell="A1">
      <selection activeCell="W15" sqref="W15"/>
    </sheetView>
  </sheetViews>
  <sheetFormatPr defaultColWidth="8.7109375" defaultRowHeight="15"/>
  <cols>
    <col min="1" max="1" width="19.140625" style="0" customWidth="1"/>
    <col min="2" max="2" width="5.7109375" style="1" bestFit="1" customWidth="1"/>
    <col min="3" max="3" width="6.28125" style="1" customWidth="1"/>
    <col min="4" max="4" width="6.28125" style="1" bestFit="1" customWidth="1"/>
    <col min="5" max="5" width="6.57421875" style="5" customWidth="1"/>
    <col min="6" max="6" width="6.28125" style="1" customWidth="1"/>
    <col min="7" max="7" width="6.28125" style="5" customWidth="1"/>
    <col min="8" max="8" width="6.57421875" style="1" customWidth="1"/>
    <col min="9" max="9" width="6.28125" style="1" customWidth="1"/>
    <col min="10" max="10" width="6.28125" style="5" bestFit="1" customWidth="1"/>
    <col min="11" max="11" width="6.57421875" style="5" customWidth="1"/>
    <col min="12" max="12" width="6.28125" style="1" customWidth="1"/>
    <col min="13" max="13" width="6.140625" style="1" customWidth="1"/>
    <col min="14" max="14" width="6.57421875" style="0" customWidth="1"/>
    <col min="15" max="15" width="19.140625" style="0" customWidth="1"/>
    <col min="16" max="16" width="6.28125" style="1" customWidth="1"/>
    <col min="17" max="17" width="6.140625" style="5" customWidth="1"/>
    <col min="18" max="18" width="6.57421875" style="0" customWidth="1"/>
    <col min="19" max="19" width="5.8515625" style="1" customWidth="1"/>
    <col min="20" max="20" width="6.28125" style="1" bestFit="1" customWidth="1"/>
    <col min="21" max="21" width="6.57421875" style="0" customWidth="1"/>
    <col min="22" max="22" width="6.28125" style="0" customWidth="1"/>
    <col min="23" max="23" width="6.28125" style="1" customWidth="1"/>
    <col min="24" max="27" width="6.28125" style="0" customWidth="1"/>
    <col min="28" max="28" width="21.28125" style="0" customWidth="1"/>
    <col min="29" max="29" width="6.28125" style="1" customWidth="1"/>
    <col min="30" max="30" width="6.140625" style="5" customWidth="1"/>
    <col min="31" max="31" width="6.57421875" style="0" customWidth="1"/>
    <col min="32" max="32" width="20.00390625" style="0" bestFit="1" customWidth="1"/>
    <col min="33" max="33" width="5.28125" style="5" customWidth="1"/>
  </cols>
  <sheetData>
    <row r="1" spans="1:33" s="12" customFormat="1" ht="21" customHeight="1">
      <c r="A1" s="7"/>
      <c r="B1" s="14" t="s">
        <v>20</v>
      </c>
      <c r="C1" s="8" t="s">
        <v>26</v>
      </c>
      <c r="D1" s="9" t="s">
        <v>1</v>
      </c>
      <c r="E1" s="10" t="s">
        <v>0</v>
      </c>
      <c r="F1" s="8" t="s">
        <v>27</v>
      </c>
      <c r="G1" s="11" t="s">
        <v>1</v>
      </c>
      <c r="H1" s="8" t="s">
        <v>0</v>
      </c>
      <c r="I1" s="8" t="s">
        <v>28</v>
      </c>
      <c r="J1" s="11" t="s">
        <v>1</v>
      </c>
      <c r="K1" s="10" t="s">
        <v>0</v>
      </c>
      <c r="L1" s="8" t="s">
        <v>29</v>
      </c>
      <c r="M1" s="9" t="s">
        <v>1</v>
      </c>
      <c r="N1" s="8" t="s">
        <v>0</v>
      </c>
      <c r="O1" s="7"/>
      <c r="P1" s="8" t="s">
        <v>30</v>
      </c>
      <c r="Q1" s="11" t="s">
        <v>1</v>
      </c>
      <c r="R1" s="8" t="s">
        <v>0</v>
      </c>
      <c r="S1" s="8" t="s">
        <v>31</v>
      </c>
      <c r="T1" s="9" t="s">
        <v>1</v>
      </c>
      <c r="U1" s="8" t="s">
        <v>0</v>
      </c>
      <c r="V1" s="8" t="s">
        <v>74</v>
      </c>
      <c r="W1" s="9" t="s">
        <v>1</v>
      </c>
      <c r="X1" s="8" t="s">
        <v>0</v>
      </c>
      <c r="Y1" s="8" t="s">
        <v>75</v>
      </c>
      <c r="Z1" s="9" t="s">
        <v>1</v>
      </c>
      <c r="AA1" s="8" t="s">
        <v>0</v>
      </c>
      <c r="AB1" s="7"/>
      <c r="AC1" s="8" t="s">
        <v>76</v>
      </c>
      <c r="AD1" s="11" t="s">
        <v>1</v>
      </c>
      <c r="AE1" s="8" t="s">
        <v>0</v>
      </c>
      <c r="AG1" s="16"/>
    </row>
    <row r="2" spans="1:33" ht="15" customHeight="1">
      <c r="A2" s="3" t="s">
        <v>23</v>
      </c>
      <c r="B2" s="2" t="s">
        <v>62</v>
      </c>
      <c r="C2" s="13">
        <v>53</v>
      </c>
      <c r="D2" s="23">
        <f>IF(C2&gt;0,C2," ")</f>
        <v>53</v>
      </c>
      <c r="E2" s="4">
        <f>IF(C2&gt;0,(ROUND(57-AVERAGE(C2),0)*0.8),"")</f>
        <v>3.2</v>
      </c>
      <c r="F2" s="13">
        <v>59</v>
      </c>
      <c r="G2" s="4">
        <f>IF(F2&gt;0,F2+E2,"")</f>
        <v>62.2</v>
      </c>
      <c r="H2" s="4">
        <f>IF(C2+F2&gt;0,(ROUND(57-AVERAGE(C2,F2),0)*0.8),"")</f>
        <v>0.8</v>
      </c>
      <c r="I2" s="13">
        <v>58</v>
      </c>
      <c r="J2" s="4">
        <f>IF(I2&gt;0,H2+I2,"")</f>
        <v>58.8</v>
      </c>
      <c r="K2" s="4">
        <f>IF(C2+F2+I2&gt;0,(ROUND(57-AVERAGE(C2,F2,I2),0)*0.8),"")</f>
        <v>0</v>
      </c>
      <c r="L2" s="13">
        <v>56</v>
      </c>
      <c r="M2" s="4">
        <f>IF(L2&gt;0,K2+L2,"")</f>
        <v>56</v>
      </c>
      <c r="N2" s="4">
        <f>IF(C2+F2+I2+L2&gt;0,(ROUND(57-AVERAGE(C2,F2,I2,L2),0)*0.8),"")</f>
        <v>0.8</v>
      </c>
      <c r="O2" s="3" t="str">
        <f>IF(A2&gt;"",A2,"")</f>
        <v>Austin, Andy</v>
      </c>
      <c r="P2" s="21">
        <v>54</v>
      </c>
      <c r="Q2" s="35">
        <f>IF(P2&gt;0,P2+N2,"")</f>
        <v>54.8</v>
      </c>
      <c r="R2" s="4">
        <f>IF(C2+F2+I2+L2+P2&gt;0,(ROUND(57-AVERAGE(C2,F2,I2,L2,P2),0)*0.8),"")</f>
        <v>0.8</v>
      </c>
      <c r="S2" s="13"/>
      <c r="T2" s="4">
        <f>IF(S2&gt;0,R2+S2,"")</f>
      </c>
      <c r="U2" s="4">
        <f>IF(C2+F2+I2+L2+P2+S2&gt;0,(ROUND(57-AVERAGE(C2,F2,I2,L2,P2,S2),0)*0.8),"")</f>
        <v>0.8</v>
      </c>
      <c r="V2" s="13"/>
      <c r="W2" s="4">
        <f>IF(V2&gt;0,U2+V2,"")</f>
      </c>
      <c r="X2" s="4">
        <f>IF(C2+F2+I2+L2+P2+S2+V2&gt;0,(ROUND(57-AVERAGE(C2,F2,I2,L2,P2,S2,V2),0)*0.8),"")</f>
        <v>0.8</v>
      </c>
      <c r="Y2" s="13"/>
      <c r="Z2" s="4">
        <f>IF(Y2&gt;0,X2+Y2,"")</f>
      </c>
      <c r="AA2" s="4">
        <f>IF(C2+F2+I2+L2+P2+S2+V2+Y2&gt;0,(ROUND(57-AVERAGE(C2,F2,I2,L2,P2,S2,V2,Y2),0)*0.8),"")</f>
        <v>0.8</v>
      </c>
      <c r="AB2" s="3" t="str">
        <f>O2</f>
        <v>Austin, Andy</v>
      </c>
      <c r="AC2" s="13"/>
      <c r="AD2" s="4">
        <f>IF(AC2&gt;0,AC2+AA2,"")</f>
      </c>
      <c r="AE2" s="4">
        <f>IF(C2+F2+I2+L2+P2+S2+V2+Y2+AC2&gt;0,(ROUND(57-AVERAGE(C2,F2,I2,L2,P2,S2,V2,Y2,AC2),0)*0.8),"")</f>
        <v>0.8</v>
      </c>
      <c r="AF2" t="str">
        <f>IF(A2&gt;"",A2,"")</f>
        <v>Austin, Andy</v>
      </c>
      <c r="AG2" s="5">
        <f>AE2</f>
        <v>0.8</v>
      </c>
    </row>
    <row r="3" spans="1:33" ht="15" customHeight="1">
      <c r="A3" s="3" t="s">
        <v>77</v>
      </c>
      <c r="B3" s="2" t="s">
        <v>62</v>
      </c>
      <c r="C3" s="13"/>
      <c r="D3" s="13" t="str">
        <f>IF(C3&gt;0,C3," ")</f>
        <v> </v>
      </c>
      <c r="E3" s="4">
        <f>IF(C3&gt;0,(ROUND(57-AVERAGE(C3),0)*0.8),"")</f>
      </c>
      <c r="F3" s="13"/>
      <c r="G3" s="4">
        <f>IF(F3&gt;0,F3+E3,"")</f>
      </c>
      <c r="H3" s="4">
        <f>IF(C3+F3&gt;0,(ROUND(57-AVERAGE(C3,F3),0)*0.8),"")</f>
      </c>
      <c r="I3" s="13"/>
      <c r="J3" s="4">
        <f>IF(I3&gt;0,H3+I3,"")</f>
      </c>
      <c r="K3" s="4">
        <f>IF(C3+F3+I3&gt;0,(ROUND(57-AVERAGE(C3,F3,I3),0)*0.8),"")</f>
      </c>
      <c r="L3" s="13"/>
      <c r="M3" s="4">
        <f>IF(L3&gt;0,K3+L3,"")</f>
      </c>
      <c r="N3" s="4">
        <f>IF(C3+F3+I3+L3&gt;0,(ROUND(57-AVERAGE(C3,F3,I3,L3),0)*0.8),"")</f>
      </c>
      <c r="O3" s="3" t="str">
        <f>IF(A3&gt;"",A3,"")</f>
        <v>Baker, Matt</v>
      </c>
      <c r="P3" s="13">
        <v>51</v>
      </c>
      <c r="Q3" s="4" t="e">
        <f>IF(P3&gt;0,P3+N3,"")</f>
        <v>#VALUE!</v>
      </c>
      <c r="R3" s="4">
        <f>IF(C3+F3+I3+L3+P3&gt;0,(ROUND(57-AVERAGE(C3,F3,I3,L3,P3),0)*0.8),"")</f>
        <v>4.800000000000001</v>
      </c>
      <c r="S3" s="13"/>
      <c r="T3" s="4">
        <f>IF(S3&gt;0,R3+S3,"")</f>
      </c>
      <c r="U3" s="4">
        <f>IF(C3+F3+I3+L3+P3+S3&gt;0,(ROUND(57-AVERAGE(C3,F3,I3,L3,P3,S3),0)*0.8),"")</f>
        <v>4.800000000000001</v>
      </c>
      <c r="V3" s="13"/>
      <c r="W3" s="4">
        <f>IF(V3&gt;0,U3+V3,"")</f>
      </c>
      <c r="X3" s="4">
        <f aca="true" t="shared" si="0" ref="X3:X46">IF(C3+F3+I3+L3+P3+S3+V3&gt;0,(ROUND(57-AVERAGE(C3,F3,I3,L3,P3,S3,V3),0)*0.8),"")</f>
        <v>4.800000000000001</v>
      </c>
      <c r="Y3" s="13"/>
      <c r="Z3" s="4">
        <f>IF(Y3&gt;0,X3+Y3,"")</f>
      </c>
      <c r="AA3" s="4">
        <f aca="true" t="shared" si="1" ref="AA3:AA46">IF(C3+F3+I3+L3+P3+S3+V3+Y3&gt;0,(ROUND(57-AVERAGE(C3,F3,I3,L3,P3,S3,V3,Y3),0)*0.8),"")</f>
        <v>4.800000000000001</v>
      </c>
      <c r="AB3" s="3" t="str">
        <f aca="true" t="shared" si="2" ref="AB3:AB46">O3</f>
        <v>Baker, Matt</v>
      </c>
      <c r="AC3" s="13"/>
      <c r="AD3" s="4">
        <f>IF(AC3&gt;0,AC3+AA3,"")</f>
      </c>
      <c r="AE3" s="4">
        <f>IF(C3+F3+I3+L3+P3+S3+V3+Y3+AC3&gt;0,(ROUND(57-AVERAGE(C3,F3,I3,L3,P3,S3,V3,Y3,AC3),0)*0.8),"")</f>
        <v>4.800000000000001</v>
      </c>
      <c r="AF3" t="str">
        <f>IF(A3&gt;"",A3,"")</f>
        <v>Baker, Matt</v>
      </c>
      <c r="AG3" s="5">
        <f aca="true" t="shared" si="3" ref="AG3:AG46">AE3</f>
        <v>4.800000000000001</v>
      </c>
    </row>
    <row r="4" spans="1:33" ht="15" customHeight="1">
      <c r="A4" s="3" t="s">
        <v>45</v>
      </c>
      <c r="B4" s="2" t="s">
        <v>62</v>
      </c>
      <c r="C4" s="13">
        <v>48</v>
      </c>
      <c r="D4" s="20">
        <f>IF(C4&gt;0,C4," ")</f>
        <v>48</v>
      </c>
      <c r="E4" s="4">
        <f aca="true" t="shared" si="4" ref="E4:E46">IF(C4&gt;0,(ROUND(57-AVERAGE(C4),0)*0.8),"")</f>
        <v>7.2</v>
      </c>
      <c r="F4" s="13"/>
      <c r="G4" s="4">
        <f>IF(F4&gt;0,F4+E4,"")</f>
      </c>
      <c r="H4" s="4">
        <f aca="true" t="shared" si="5" ref="H4:H46">IF(C4+F4&gt;0,(ROUND(57-AVERAGE(C4,F4),0)*0.8),"")</f>
        <v>7.2</v>
      </c>
      <c r="I4" s="13">
        <v>47</v>
      </c>
      <c r="J4" s="25">
        <f>IF(I4&gt;0,H4+I4,"")</f>
        <v>54.2</v>
      </c>
      <c r="K4" s="4">
        <f aca="true" t="shared" si="6" ref="K4:K46">IF(C4+F4+I4&gt;0,(ROUND(57-AVERAGE(C4,F4,I4),0)*0.8),"")</f>
        <v>8</v>
      </c>
      <c r="L4" s="13">
        <v>55</v>
      </c>
      <c r="M4" s="4">
        <f>IF(L4&gt;0,K4+L4,"")</f>
        <v>63</v>
      </c>
      <c r="N4" s="4">
        <f aca="true" t="shared" si="7" ref="N4:N46">IF(C4+F4+I4+L4&gt;0,(ROUND(57-AVERAGE(C4,F4,I4,L4),0)*0.8),"")</f>
        <v>5.6000000000000005</v>
      </c>
      <c r="O4" s="3" t="str">
        <f>IF(A4&gt;"",A4,"")</f>
        <v>Bibble, Joel</v>
      </c>
      <c r="P4" s="13">
        <v>52</v>
      </c>
      <c r="Q4" s="4">
        <f>IF(P4&gt;0,P4+N4,"")</f>
        <v>57.6</v>
      </c>
      <c r="R4" s="4">
        <f aca="true" t="shared" si="8" ref="R4:R46">IF(C4+F4+I4+L4+P4&gt;0,(ROUND(57-AVERAGE(C4,F4,I4,L4,P4),0)*0.8),"")</f>
        <v>5.6000000000000005</v>
      </c>
      <c r="S4" s="13"/>
      <c r="T4" s="4">
        <f>IF(S4&gt;0,R4+S4,"")</f>
      </c>
      <c r="U4" s="4">
        <f aca="true" t="shared" si="9" ref="U4:U46">IF(C4+F4+I4+L4+P4+S4&gt;0,(ROUND(57-AVERAGE(C4,F4,I4,L4,P4,S4),0)*0.8),"")</f>
        <v>5.6000000000000005</v>
      </c>
      <c r="V4" s="13"/>
      <c r="W4" s="4">
        <f>IF(V4&gt;0,U4+V4,"")</f>
      </c>
      <c r="X4" s="4">
        <f t="shared" si="0"/>
        <v>5.6000000000000005</v>
      </c>
      <c r="Y4" s="13"/>
      <c r="Z4" s="4">
        <f>IF(Y4&gt;0,X4+Y4,"")</f>
      </c>
      <c r="AA4" s="4">
        <f t="shared" si="1"/>
        <v>5.6000000000000005</v>
      </c>
      <c r="AB4" s="3" t="str">
        <f t="shared" si="2"/>
        <v>Bibble, Joel</v>
      </c>
      <c r="AC4" s="13"/>
      <c r="AD4" s="4">
        <f>IF(AC4&gt;0,AC4+AA4,"")</f>
      </c>
      <c r="AE4" s="4">
        <f aca="true" t="shared" si="10" ref="AE4:AE46">IF(C4+F4+I4+L4+P4+S4+V4+Y4+AC4&gt;0,(ROUND(57-AVERAGE(C4,F4,I4,L4,P4,S4,V4,Y4,AC4),0)*0.8),"")</f>
        <v>5.6000000000000005</v>
      </c>
      <c r="AF4" t="str">
        <f aca="true" t="shared" si="11" ref="AF4:AF46">IF(A4&gt;"",A4,"")</f>
        <v>Bibble, Joel</v>
      </c>
      <c r="AG4" s="5">
        <f t="shared" si="3"/>
        <v>5.6000000000000005</v>
      </c>
    </row>
    <row r="5" spans="1:33" ht="15" customHeight="1">
      <c r="A5" s="3" t="s">
        <v>4</v>
      </c>
      <c r="B5" s="2" t="s">
        <v>62</v>
      </c>
      <c r="C5" s="13">
        <v>51</v>
      </c>
      <c r="D5" s="22">
        <f>IF(C5&gt;0,C5," ")</f>
        <v>51</v>
      </c>
      <c r="E5" s="4">
        <f t="shared" si="4"/>
        <v>4.800000000000001</v>
      </c>
      <c r="F5" s="13">
        <v>52</v>
      </c>
      <c r="G5" s="4">
        <f>IF(F5&gt;0,F5+E5,"")</f>
        <v>56.8</v>
      </c>
      <c r="H5" s="4">
        <f t="shared" si="5"/>
        <v>4.800000000000001</v>
      </c>
      <c r="I5" s="13">
        <v>53</v>
      </c>
      <c r="J5" s="27">
        <f>IF(I5&gt;0,H5+I5,"")</f>
        <v>57.8</v>
      </c>
      <c r="K5" s="4">
        <f t="shared" si="6"/>
        <v>4</v>
      </c>
      <c r="L5" s="13">
        <v>54</v>
      </c>
      <c r="M5" s="4">
        <f>IF(L5&gt;0,K5+L5,"")</f>
        <v>58</v>
      </c>
      <c r="N5" s="4">
        <f t="shared" si="7"/>
        <v>4</v>
      </c>
      <c r="O5" s="3" t="str">
        <f>IF(A5&gt;"",A5,"")</f>
        <v>Bottom, Tracy</v>
      </c>
      <c r="P5" s="13">
        <v>51</v>
      </c>
      <c r="Q5" s="35">
        <f>IF(P5&gt;0,P5+N5,"")</f>
        <v>55</v>
      </c>
      <c r="R5" s="4">
        <f t="shared" si="8"/>
        <v>4</v>
      </c>
      <c r="S5" s="13"/>
      <c r="T5" s="15">
        <f>IF(S5&gt;0,R5+S5,"")</f>
      </c>
      <c r="U5" s="4">
        <f t="shared" si="9"/>
        <v>4</v>
      </c>
      <c r="V5" s="13"/>
      <c r="W5" s="15">
        <f>IF(V5&gt;0,U5+V5,"")</f>
      </c>
      <c r="X5" s="4">
        <f t="shared" si="0"/>
        <v>4</v>
      </c>
      <c r="Y5" s="13"/>
      <c r="Z5" s="15">
        <f>IF(Y5&gt;0,X5+Y5,"")</f>
      </c>
      <c r="AA5" s="4">
        <f t="shared" si="1"/>
        <v>4</v>
      </c>
      <c r="AB5" s="3" t="str">
        <f t="shared" si="2"/>
        <v>Bottom, Tracy</v>
      </c>
      <c r="AC5" s="13"/>
      <c r="AD5" s="4">
        <f>IF(AC5&gt;0,AC5+AA5,"")</f>
      </c>
      <c r="AE5" s="4">
        <f t="shared" si="10"/>
        <v>4</v>
      </c>
      <c r="AF5" t="str">
        <f t="shared" si="11"/>
        <v>Bottom, Tracy</v>
      </c>
      <c r="AG5" s="5">
        <f t="shared" si="3"/>
        <v>4</v>
      </c>
    </row>
    <row r="6" spans="1:33" ht="15" customHeight="1">
      <c r="A6" s="3" t="s">
        <v>78</v>
      </c>
      <c r="B6" s="2" t="s">
        <v>62</v>
      </c>
      <c r="C6" s="13"/>
      <c r="D6" s="13" t="str">
        <f>IF(C6&gt;0,C6," ")</f>
        <v> </v>
      </c>
      <c r="E6" s="4">
        <f>IF(C6&gt;0,(ROUND(57-AVERAGE(C6),0)*0.8),"")</f>
      </c>
      <c r="F6" s="13"/>
      <c r="G6" s="4">
        <f>IF(F6&gt;0,F6+E6,"")</f>
      </c>
      <c r="H6" s="4">
        <f>IF(C6+F6&gt;0,(ROUND(57-AVERAGE(C6,F6),0)*0.8),"")</f>
      </c>
      <c r="I6" s="13"/>
      <c r="J6" s="4">
        <f>IF(I6&gt;0,H6+I6,"")</f>
      </c>
      <c r="K6" s="4">
        <f>IF(C6+F6+I6&gt;0,(ROUND(57-AVERAGE(C6,F6,I6),0)*0.8),"")</f>
      </c>
      <c r="L6" s="13"/>
      <c r="M6" s="4">
        <f>IF(L6&gt;0,K6+L6,"")</f>
      </c>
      <c r="N6" s="4">
        <f>IF(C6+F6+I6+L6&gt;0,(ROUND(57-AVERAGE(C6,F6,I6,L6),0)*0.8),"")</f>
      </c>
      <c r="O6" s="3" t="str">
        <f>IF(A6&gt;"",A6,"")</f>
        <v>Broaddus, David</v>
      </c>
      <c r="P6" s="13"/>
      <c r="Q6" s="4">
        <f>IF(P6&gt;0,P6+N6,"")</f>
      </c>
      <c r="R6" s="4">
        <f>IF(C6+F6+I6+L6+P6&gt;0,(ROUND(57-AVERAGE(C6,F6,I6,L6,P6),0)*0.8),"")</f>
      </c>
      <c r="S6" s="13"/>
      <c r="T6" s="4">
        <f>IF(S6&gt;0,R6+S6,"")</f>
      </c>
      <c r="U6" s="4">
        <f>IF(C6+F6+I6+L6+P6+S6&gt;0,(ROUND(57-AVERAGE(C6,F6,I6,L6,P6,S6),0)*0.8),"")</f>
      </c>
      <c r="V6" s="13"/>
      <c r="W6" s="4">
        <f>IF(V6&gt;0,U6+V6,"")</f>
      </c>
      <c r="X6" s="4">
        <f t="shared" si="0"/>
      </c>
      <c r="Y6" s="13"/>
      <c r="Z6" s="4">
        <f>IF(Y6&gt;0,X6+Y6,"")</f>
      </c>
      <c r="AA6" s="4">
        <f t="shared" si="1"/>
      </c>
      <c r="AB6" s="3" t="str">
        <f t="shared" si="2"/>
        <v>Broaddus, David</v>
      </c>
      <c r="AC6" s="13"/>
      <c r="AD6" s="4">
        <f>IF(AC6&gt;0,AC6+AA6,"")</f>
      </c>
      <c r="AE6" s="4">
        <f t="shared" si="10"/>
      </c>
      <c r="AF6" t="str">
        <f t="shared" si="11"/>
        <v>Broaddus, David</v>
      </c>
      <c r="AG6" s="5">
        <f t="shared" si="3"/>
      </c>
    </row>
    <row r="7" spans="1:33" ht="15" customHeight="1">
      <c r="A7" s="3" t="s">
        <v>25</v>
      </c>
      <c r="B7" s="2" t="s">
        <v>62</v>
      </c>
      <c r="C7" s="13"/>
      <c r="D7" s="13" t="str">
        <f>IF(C7&gt;0,C7," ")</f>
        <v> </v>
      </c>
      <c r="E7" s="4">
        <f t="shared" si="4"/>
      </c>
      <c r="F7" s="13"/>
      <c r="G7" s="4">
        <f>IF(F7&gt;0,F7+E7,"")</f>
      </c>
      <c r="H7" s="4">
        <f t="shared" si="5"/>
      </c>
      <c r="I7" s="13"/>
      <c r="J7" s="4">
        <f>IF(I7&gt;0,H7+I7,"")</f>
      </c>
      <c r="K7" s="4">
        <f t="shared" si="6"/>
      </c>
      <c r="L7" s="13"/>
      <c r="M7" s="4">
        <f>IF(L7&gt;0,K7+L7,"")</f>
      </c>
      <c r="N7" s="4">
        <f t="shared" si="7"/>
      </c>
      <c r="O7" s="3" t="str">
        <f>IF(A7&gt;"",A7,"")</f>
        <v>Gallion, Bill</v>
      </c>
      <c r="P7" s="13"/>
      <c r="Q7" s="4">
        <f>IF(P7&gt;0,P7+N7,"")</f>
      </c>
      <c r="R7" s="4">
        <f t="shared" si="8"/>
      </c>
      <c r="S7" s="13"/>
      <c r="T7" s="4">
        <f>IF(S7&gt;0,R7+S7,"")</f>
      </c>
      <c r="U7" s="4">
        <f t="shared" si="9"/>
      </c>
      <c r="V7" s="13"/>
      <c r="W7" s="4">
        <f>IF(V7&gt;0,U7+V7,"")</f>
      </c>
      <c r="X7" s="4">
        <f t="shared" si="0"/>
      </c>
      <c r="Y7" s="13"/>
      <c r="Z7" s="4">
        <f>IF(Y7&gt;0,X7+Y7,"")</f>
      </c>
      <c r="AA7" s="4">
        <f t="shared" si="1"/>
      </c>
      <c r="AB7" s="3" t="str">
        <f t="shared" si="2"/>
        <v>Gallion, Bill</v>
      </c>
      <c r="AC7" s="13"/>
      <c r="AD7" s="4">
        <f>IF(AC7&gt;0,AC7+AA7,"")</f>
      </c>
      <c r="AE7" s="4">
        <f t="shared" si="10"/>
      </c>
      <c r="AF7" t="str">
        <f t="shared" si="11"/>
        <v>Gallion, Bill</v>
      </c>
      <c r="AG7" s="5">
        <f t="shared" si="3"/>
      </c>
    </row>
    <row r="8" spans="1:33" ht="15" customHeight="1">
      <c r="A8" s="3" t="s">
        <v>10</v>
      </c>
      <c r="B8" s="2" t="s">
        <v>62</v>
      </c>
      <c r="C8" s="13"/>
      <c r="D8" s="13" t="str">
        <f>IF(C8&gt;0,C8," ")</f>
        <v> </v>
      </c>
      <c r="E8" s="4">
        <f>IF(C8&gt;0,(ROUND(57-AVERAGE(C8),0)*0.8),"")</f>
      </c>
      <c r="F8" s="13"/>
      <c r="G8" s="4">
        <f>IF(F8&gt;0,F8+E8,"")</f>
      </c>
      <c r="H8" s="4">
        <f>IF(C8+F8&gt;0,(ROUND(57-AVERAGE(C8,F8),0)*0.8),"")</f>
      </c>
      <c r="I8" s="13"/>
      <c r="J8" s="4">
        <f>IF(I8&gt;0,H8+I8,"")</f>
      </c>
      <c r="K8" s="4">
        <f>IF(C8+F8+I8&gt;0,(ROUND(57-AVERAGE(C8,F8,I8),0)*0.8),"")</f>
      </c>
      <c r="L8" s="13"/>
      <c r="M8" s="4">
        <f>IF(L8&gt;0,K8+L8,"")</f>
      </c>
      <c r="N8" s="4">
        <f>IF(C8+F8+I8+L8&gt;0,(ROUND(57-AVERAGE(C8,F8,I8,L8),0)*0.8),"")</f>
      </c>
      <c r="O8" s="3" t="str">
        <f>IF(A8&gt;"",A8,"")</f>
        <v>Hall, Kevin</v>
      </c>
      <c r="P8" s="13">
        <v>51</v>
      </c>
      <c r="Q8" s="4" t="e">
        <f>IF(P8&gt;0,P8+N8,"")</f>
        <v>#VALUE!</v>
      </c>
      <c r="R8" s="4">
        <f>IF(C8+F8+I8+L8+P8&gt;0,(ROUND(57-AVERAGE(C8,F8,I8,L8,P8),0)*0.8),"")</f>
        <v>4.800000000000001</v>
      </c>
      <c r="S8" s="13"/>
      <c r="T8" s="4">
        <f>IF(S8&gt;0,R8+S8,"")</f>
      </c>
      <c r="U8" s="4">
        <f>IF(C8+F8+I8+L8+P8+S8&gt;0,(ROUND(57-AVERAGE(C8,F8,I8,L8,P8,S8),0)*0.8),"")</f>
        <v>4.800000000000001</v>
      </c>
      <c r="V8" s="13"/>
      <c r="W8" s="4">
        <f>IF(V8&gt;0,U8+V8,"")</f>
      </c>
      <c r="X8" s="4">
        <f t="shared" si="0"/>
        <v>4.800000000000001</v>
      </c>
      <c r="Y8" s="13"/>
      <c r="Z8" s="4">
        <f>IF(Y8&gt;0,X8+Y8,"")</f>
      </c>
      <c r="AA8" s="4">
        <f t="shared" si="1"/>
        <v>4.800000000000001</v>
      </c>
      <c r="AB8" s="3" t="str">
        <f t="shared" si="2"/>
        <v>Hall, Kevin</v>
      </c>
      <c r="AC8" s="13"/>
      <c r="AD8" s="4">
        <f>IF(AC8&gt;0,AC8+AA8,"")</f>
      </c>
      <c r="AE8" s="4">
        <f t="shared" si="10"/>
        <v>4.800000000000001</v>
      </c>
      <c r="AF8" t="str">
        <f>IF(A8&gt;"",A8,"")</f>
        <v>Hall, Kevin</v>
      </c>
      <c r="AG8" s="5">
        <f t="shared" si="3"/>
        <v>4.800000000000001</v>
      </c>
    </row>
    <row r="9" spans="1:33" ht="15" customHeight="1">
      <c r="A9" s="3" t="s">
        <v>13</v>
      </c>
      <c r="B9" s="2" t="s">
        <v>62</v>
      </c>
      <c r="C9" s="13">
        <v>61</v>
      </c>
      <c r="D9" s="4">
        <f>IF(C9&gt;0,C9," ")</f>
        <v>61</v>
      </c>
      <c r="E9" s="4">
        <f t="shared" si="4"/>
        <v>-3.2</v>
      </c>
      <c r="F9" s="13">
        <v>56</v>
      </c>
      <c r="G9" s="26">
        <f>IF(F9&gt;0,F9+E9,"")</f>
        <v>52.8</v>
      </c>
      <c r="H9" s="4">
        <f t="shared" si="5"/>
        <v>-1.6</v>
      </c>
      <c r="I9" s="13">
        <v>59</v>
      </c>
      <c r="J9" s="4">
        <f>IF(I9&gt;0,H9+I9,"")</f>
        <v>57.4</v>
      </c>
      <c r="K9" s="4">
        <f t="shared" si="6"/>
        <v>-1.6</v>
      </c>
      <c r="L9" s="13">
        <v>57</v>
      </c>
      <c r="M9" s="26">
        <f>IF(L9&gt;0,K9+L9,"")</f>
        <v>55.4</v>
      </c>
      <c r="N9" s="4">
        <f t="shared" si="7"/>
        <v>-0.8</v>
      </c>
      <c r="O9" s="3" t="str">
        <f>IF(A9&gt;"",A9,"")</f>
        <v>Harris, Cameron</v>
      </c>
      <c r="P9" s="13">
        <v>52</v>
      </c>
      <c r="Q9" s="24">
        <f>IF(P9&gt;0,P9+N9,"")</f>
        <v>51.2</v>
      </c>
      <c r="R9" s="4">
        <f t="shared" si="8"/>
        <v>0</v>
      </c>
      <c r="S9" s="13"/>
      <c r="T9" s="4">
        <f>IF(S9&gt;0,R9+S9,"")</f>
      </c>
      <c r="U9" s="4">
        <f t="shared" si="9"/>
        <v>0</v>
      </c>
      <c r="V9" s="13"/>
      <c r="W9" s="4">
        <f>IF(V9&gt;0,U9+V9,"")</f>
      </c>
      <c r="X9" s="4">
        <f t="shared" si="0"/>
        <v>0</v>
      </c>
      <c r="Y9" s="13"/>
      <c r="Z9" s="4">
        <f>IF(Y9&gt;0,X9+Y9,"")</f>
      </c>
      <c r="AA9" s="4">
        <f t="shared" si="1"/>
        <v>0</v>
      </c>
      <c r="AB9" s="3" t="str">
        <f t="shared" si="2"/>
        <v>Harris, Cameron</v>
      </c>
      <c r="AC9" s="13"/>
      <c r="AD9" s="4">
        <f>IF(AC9&gt;0,AC9+AA9,"")</f>
      </c>
      <c r="AE9" s="4">
        <f t="shared" si="10"/>
        <v>0</v>
      </c>
      <c r="AF9" t="str">
        <f t="shared" si="11"/>
        <v>Harris, Cameron</v>
      </c>
      <c r="AG9" s="5">
        <f t="shared" si="3"/>
        <v>0</v>
      </c>
    </row>
    <row r="10" spans="1:33" ht="15" customHeight="1">
      <c r="A10" s="3" t="s">
        <v>8</v>
      </c>
      <c r="B10" s="2" t="s">
        <v>62</v>
      </c>
      <c r="C10" s="13">
        <v>57</v>
      </c>
      <c r="D10" s="13">
        <f>IF(C10&gt;0,C10," ")</f>
        <v>57</v>
      </c>
      <c r="E10" s="4">
        <f>IF(C10&gt;0,(ROUND(57-AVERAGE(C10),0)*0.8),"")</f>
        <v>0</v>
      </c>
      <c r="F10" s="13">
        <v>55</v>
      </c>
      <c r="G10" s="4">
        <f>IF(F10&gt;0,F10+E10,"")</f>
        <v>55</v>
      </c>
      <c r="H10" s="4">
        <f>IF(C10+F10&gt;0,(ROUND(57-AVERAGE(C10,F10),0)*0.8),"")</f>
        <v>0.8</v>
      </c>
      <c r="I10" s="13">
        <v>50</v>
      </c>
      <c r="J10" s="24">
        <f>IF(I10&gt;0,H10+I10,"")</f>
        <v>50.8</v>
      </c>
      <c r="K10" s="4">
        <f>IF(C10+F10+I10&gt;0,(ROUND(57-AVERAGE(C10,F10,I10),0)*0.8),"")</f>
        <v>2.4000000000000004</v>
      </c>
      <c r="L10" s="13">
        <v>55</v>
      </c>
      <c r="M10" s="4">
        <f>IF(L10&gt;0,K10+L10,"")</f>
        <v>57.4</v>
      </c>
      <c r="N10" s="4">
        <f>IF(C10+F10+I10+L10&gt;0,(ROUND(57-AVERAGE(C10,F10,I10,L10),0)*0.8),"")</f>
        <v>2.4000000000000004</v>
      </c>
      <c r="O10" s="3" t="str">
        <f>IF(A10&gt;"",A10,"")</f>
        <v>Harris, Kevin</v>
      </c>
      <c r="P10" s="13">
        <v>53</v>
      </c>
      <c r="Q10" s="35">
        <f>IF(P10&gt;0,P10+N10,"")</f>
        <v>55.4</v>
      </c>
      <c r="R10" s="4">
        <f>IF(C10+F10+I10+L10+P10&gt;0,(ROUND(57-AVERAGE(C10,F10,I10,L10,P10),0)*0.8),"")</f>
        <v>2.4000000000000004</v>
      </c>
      <c r="S10" s="13"/>
      <c r="T10" s="4">
        <f>IF(S10&gt;0,R10+S10,"")</f>
      </c>
      <c r="U10" s="4">
        <f>IF(C10+F10+I10+L10+P10+S10&gt;0,(ROUND(57-AVERAGE(C10,F10,I10,L10,P10,S10),0)*0.8),"")</f>
        <v>2.4000000000000004</v>
      </c>
      <c r="V10" s="13"/>
      <c r="W10" s="4">
        <f>IF(V10&gt;0,U10+V10,"")</f>
      </c>
      <c r="X10" s="4">
        <f>IF(C10+F10+I10+L10+P10+S10+V10&gt;0,(ROUND(57-AVERAGE(C10,F10,I10,L10,P10,S10,V10),0)*0.8),"")</f>
        <v>2.4000000000000004</v>
      </c>
      <c r="Y10" s="13"/>
      <c r="Z10" s="4">
        <f>IF(Y10&gt;0,X10+Y10,"")</f>
      </c>
      <c r="AA10" s="4">
        <f>IF(C10+F10+I10+L10+P10+S10+V10+Y10&gt;0,(ROUND(57-AVERAGE(C10,F10,I10,L10,P10,S10,V10,Y10),0)*0.8),"")</f>
        <v>2.4000000000000004</v>
      </c>
      <c r="AB10" s="3" t="str">
        <f t="shared" si="2"/>
        <v>Harris, Kevin</v>
      </c>
      <c r="AC10" s="13"/>
      <c r="AD10" s="4">
        <f>IF(AC10&gt;0,AC10+AA10,"")</f>
      </c>
      <c r="AE10" s="4">
        <f t="shared" si="10"/>
        <v>2.4000000000000004</v>
      </c>
      <c r="AF10" t="str">
        <f>IF(A10&gt;"",A10,"")</f>
        <v>Harris, Kevin</v>
      </c>
      <c r="AG10" s="5">
        <f t="shared" si="3"/>
        <v>2.4000000000000004</v>
      </c>
    </row>
    <row r="11" spans="1:33" ht="15" customHeight="1">
      <c r="A11" s="3" t="s">
        <v>3</v>
      </c>
      <c r="B11" s="2" t="s">
        <v>62</v>
      </c>
      <c r="C11" s="13">
        <v>57</v>
      </c>
      <c r="D11" s="13">
        <f>IF(C11&gt;0,C11," ")</f>
        <v>57</v>
      </c>
      <c r="E11" s="4">
        <f t="shared" si="4"/>
        <v>0</v>
      </c>
      <c r="F11" s="13"/>
      <c r="G11" s="4">
        <f>IF(F11&gt;0,F11+E11,"")</f>
      </c>
      <c r="H11" s="4">
        <f t="shared" si="5"/>
        <v>0</v>
      </c>
      <c r="I11" s="13"/>
      <c r="J11" s="4">
        <f>IF(I11&gt;0,H11+I11,"")</f>
      </c>
      <c r="K11" s="4">
        <f t="shared" si="6"/>
        <v>0</v>
      </c>
      <c r="L11" s="13"/>
      <c r="M11" s="4">
        <f>IF(L11&gt;0,K11+L11,"")</f>
      </c>
      <c r="N11" s="4">
        <f t="shared" si="7"/>
        <v>0</v>
      </c>
      <c r="O11" s="3" t="str">
        <f>IF(A11&gt;"",A11,"")</f>
        <v>Hillard, Rodger</v>
      </c>
      <c r="P11" s="13"/>
      <c r="Q11" s="4">
        <f>IF(P11&gt;0,P11+N11,"")</f>
      </c>
      <c r="R11" s="4">
        <f t="shared" si="8"/>
        <v>0</v>
      </c>
      <c r="S11" s="13"/>
      <c r="T11" s="4">
        <f>IF(S11&gt;0,R11+S11,"")</f>
      </c>
      <c r="U11" s="4">
        <f t="shared" si="9"/>
        <v>0</v>
      </c>
      <c r="V11" s="13"/>
      <c r="W11" s="4">
        <f>IF(V11&gt;0,U11+V11,"")</f>
      </c>
      <c r="X11" s="4">
        <f t="shared" si="0"/>
        <v>0</v>
      </c>
      <c r="Y11" s="13"/>
      <c r="Z11" s="4">
        <f>IF(Y11&gt;0,X11+Y11,"")</f>
      </c>
      <c r="AA11" s="4">
        <f t="shared" si="1"/>
        <v>0</v>
      </c>
      <c r="AB11" s="3" t="str">
        <f t="shared" si="2"/>
        <v>Hillard, Rodger</v>
      </c>
      <c r="AC11" s="13"/>
      <c r="AD11" s="4">
        <f>IF(AC11&gt;0,AC11+AA11,"")</f>
      </c>
      <c r="AE11" s="4">
        <f t="shared" si="10"/>
        <v>0</v>
      </c>
      <c r="AF11" t="str">
        <f t="shared" si="11"/>
        <v>Hillard, Rodger</v>
      </c>
      <c r="AG11" s="5">
        <f t="shared" si="3"/>
        <v>0</v>
      </c>
    </row>
    <row r="12" spans="1:33" ht="15" customHeight="1">
      <c r="A12" s="3" t="s">
        <v>53</v>
      </c>
      <c r="B12" s="2" t="s">
        <v>84</v>
      </c>
      <c r="C12" s="13"/>
      <c r="D12" s="13" t="str">
        <f>IF(C12&gt;0,C12," ")</f>
        <v> </v>
      </c>
      <c r="E12" s="4">
        <f>IF(C12&gt;0,(ROUND(57-AVERAGE(C12),0)*0.8),"")</f>
      </c>
      <c r="F12" s="13"/>
      <c r="G12" s="4">
        <f>IF(F12&gt;0,F12+E12,"")</f>
      </c>
      <c r="H12" s="4">
        <f>IF(C12+F12&gt;0,(ROUND(57-AVERAGE(C12,F12),0)*0.8),"")</f>
      </c>
      <c r="I12" s="13"/>
      <c r="J12" s="4">
        <f>IF(I12&gt;0,H12+I12,"")</f>
      </c>
      <c r="K12" s="4">
        <f>IF(C12+F12+I12&gt;0,(ROUND(57-AVERAGE(C12,F12,I12),0)*0.8),"")</f>
      </c>
      <c r="L12" s="13"/>
      <c r="M12" s="4">
        <f>IF(L12&gt;0,K12+L12,"")</f>
      </c>
      <c r="N12" s="4">
        <f>IF(C12+F12+I12+L12&gt;0,(ROUND(57-AVERAGE(C12,F12,I12,L12),0)*0.8),"")</f>
      </c>
      <c r="O12" s="3" t="str">
        <f>IF(A12&gt;"",A12,"")</f>
        <v>Joseph, Ben</v>
      </c>
      <c r="P12" s="13">
        <v>64</v>
      </c>
      <c r="Q12" s="4" t="e">
        <f>IF(P12&gt;0,P12+N12,"")</f>
        <v>#VALUE!</v>
      </c>
      <c r="R12" s="4">
        <f>IF(C12+F12+I12+L12+P12&gt;0,(ROUND(57-AVERAGE(C12,F12,I12,L12,P12),0)*0.8),"")</f>
        <v>-5.6000000000000005</v>
      </c>
      <c r="S12" s="13"/>
      <c r="T12" s="4">
        <f>IF(S12&gt;0,R12+S12,"")</f>
      </c>
      <c r="U12" s="4">
        <f>IF(C12+F12+I12+L12+P12+S12&gt;0,(ROUND(57-AVERAGE(C12,F12,I12,L12,P12,S12),0)*0.8),"")</f>
        <v>-5.6000000000000005</v>
      </c>
      <c r="V12" s="13"/>
      <c r="W12" s="4">
        <f>IF(V12&gt;0,U12+V12,"")</f>
      </c>
      <c r="X12" s="4">
        <f>IF(C12+F12+I12+L12+P12+S12+V12&gt;0,(ROUND(57-AVERAGE(C12,F12,I12,L12,P12,S12,V12),0)*0.8),"")</f>
        <v>-5.6000000000000005</v>
      </c>
      <c r="Y12" s="13"/>
      <c r="Z12" s="4">
        <f>IF(Y12&gt;0,X12+Y12,"")</f>
      </c>
      <c r="AA12" s="4">
        <f>IF(C12+F12+I12+L12+P12+S12+V12+Y12&gt;0,(ROUND(57-AVERAGE(C12,F12,I12,L12,P12,S12,V12,Y12),0)*0.8),"")</f>
        <v>-5.6000000000000005</v>
      </c>
      <c r="AB12" s="3" t="str">
        <f>O12</f>
        <v>Joseph, Ben</v>
      </c>
      <c r="AC12" s="13"/>
      <c r="AD12" s="4">
        <f>IF(AC12&gt;0,AC12+AA12,"")</f>
      </c>
      <c r="AE12" s="4">
        <f>IF(C12+F12+I12+L12+P12+S12+V12+Y12+AC12&gt;0,(ROUND(57-AVERAGE(C12,F12,I12,L12,P12,S12,V12,Y12,AC12),0)*0.8),"")</f>
        <v>-5.6000000000000005</v>
      </c>
      <c r="AF12" t="str">
        <f>IF(A12&gt;"",A12,"")</f>
        <v>Joseph, Ben</v>
      </c>
      <c r="AG12" s="5">
        <f>AE12</f>
        <v>-5.6000000000000005</v>
      </c>
    </row>
    <row r="13" spans="1:33" ht="15" customHeight="1">
      <c r="A13" s="3" t="s">
        <v>63</v>
      </c>
      <c r="B13" s="2" t="s">
        <v>62</v>
      </c>
      <c r="C13" s="13">
        <v>58</v>
      </c>
      <c r="D13" s="13">
        <f>IF(C13&gt;0,C13," ")</f>
        <v>58</v>
      </c>
      <c r="E13" s="4">
        <f t="shared" si="4"/>
        <v>-0.8</v>
      </c>
      <c r="F13" s="13">
        <v>60</v>
      </c>
      <c r="G13" s="4">
        <f>IF(F13&gt;0,F13+E13,"")</f>
        <v>59.2</v>
      </c>
      <c r="H13" s="4">
        <f t="shared" si="5"/>
        <v>-1.6</v>
      </c>
      <c r="I13" s="13"/>
      <c r="J13" s="4">
        <f>IF(I13&gt;0,H13+I13,"")</f>
      </c>
      <c r="K13" s="4">
        <f t="shared" si="6"/>
        <v>-1.6</v>
      </c>
      <c r="L13" s="13">
        <v>59</v>
      </c>
      <c r="M13" s="4">
        <f>IF(L13&gt;0,K13+L13,"")</f>
        <v>57.4</v>
      </c>
      <c r="N13" s="4">
        <f t="shared" si="7"/>
        <v>-1.6</v>
      </c>
      <c r="O13" s="3" t="str">
        <f>IF(A13&gt;"",A13,"")</f>
        <v>Koufeldt, Fred</v>
      </c>
      <c r="P13" s="13"/>
      <c r="Q13" s="4">
        <f>IF(P13&gt;0,P13+N13,"")</f>
      </c>
      <c r="R13" s="4">
        <f t="shared" si="8"/>
        <v>-1.6</v>
      </c>
      <c r="S13" s="13"/>
      <c r="T13" s="4">
        <f>IF(S13&gt;0,R13+S13,"")</f>
      </c>
      <c r="U13" s="4">
        <f t="shared" si="9"/>
        <v>-1.6</v>
      </c>
      <c r="V13" s="13"/>
      <c r="W13" s="4">
        <f>IF(V13&gt;0,U13+V13,"")</f>
      </c>
      <c r="X13" s="4">
        <f t="shared" si="0"/>
        <v>-1.6</v>
      </c>
      <c r="Y13" s="13"/>
      <c r="Z13" s="4">
        <f>IF(Y13&gt;0,X13+Y13,"")</f>
      </c>
      <c r="AA13" s="4">
        <f t="shared" si="1"/>
        <v>-1.6</v>
      </c>
      <c r="AB13" s="3" t="str">
        <f t="shared" si="2"/>
        <v>Koufeldt, Fred</v>
      </c>
      <c r="AC13" s="13"/>
      <c r="AD13" s="4">
        <f>IF(AC13&gt;0,AC13+AA13,"")</f>
      </c>
      <c r="AE13" s="4">
        <f t="shared" si="10"/>
        <v>-1.6</v>
      </c>
      <c r="AF13" t="str">
        <f t="shared" si="11"/>
        <v>Koufeldt, Fred</v>
      </c>
      <c r="AG13" s="5">
        <f t="shared" si="3"/>
        <v>-1.6</v>
      </c>
    </row>
    <row r="14" spans="1:33" ht="15" customHeight="1">
      <c r="A14" s="3" t="s">
        <v>64</v>
      </c>
      <c r="B14" s="2" t="s">
        <v>62</v>
      </c>
      <c r="C14" s="13"/>
      <c r="D14" s="13" t="str">
        <f>IF(C14&gt;0,C14," ")</f>
        <v> </v>
      </c>
      <c r="E14" s="4">
        <f t="shared" si="4"/>
      </c>
      <c r="F14" s="13"/>
      <c r="G14" s="4">
        <f>IF(F14&gt;0,F14+E14,"")</f>
      </c>
      <c r="H14" s="4">
        <f t="shared" si="5"/>
      </c>
      <c r="I14" s="13"/>
      <c r="J14" s="4">
        <f>IF(I14&gt;0,H14+I14,"")</f>
      </c>
      <c r="K14" s="4">
        <f t="shared" si="6"/>
      </c>
      <c r="L14" s="13"/>
      <c r="M14" s="4">
        <f>IF(L14&gt;0,K14+L14,"")</f>
      </c>
      <c r="N14" s="4">
        <f t="shared" si="7"/>
      </c>
      <c r="O14" s="3" t="str">
        <f>IF(A14&gt;"",A14,"")</f>
        <v>Martin, Michael</v>
      </c>
      <c r="P14" s="13"/>
      <c r="Q14" s="4">
        <f>IF(P14&gt;0,P14+N14,"")</f>
      </c>
      <c r="R14" s="4">
        <f t="shared" si="8"/>
      </c>
      <c r="S14" s="13"/>
      <c r="T14" s="4">
        <f>IF(S14&gt;0,R14+S14,"")</f>
      </c>
      <c r="U14" s="4">
        <f t="shared" si="9"/>
      </c>
      <c r="V14" s="13"/>
      <c r="W14" s="4">
        <f>IF(V14&gt;0,U14+V14,"")</f>
      </c>
      <c r="X14" s="4">
        <f t="shared" si="0"/>
      </c>
      <c r="Y14" s="13"/>
      <c r="Z14" s="4">
        <f>IF(Y14&gt;0,X14+Y14,"")</f>
      </c>
      <c r="AA14" s="4">
        <f t="shared" si="1"/>
      </c>
      <c r="AB14" s="3" t="str">
        <f t="shared" si="2"/>
        <v>Martin, Michael</v>
      </c>
      <c r="AC14" s="13"/>
      <c r="AD14" s="4">
        <f>IF(AC14&gt;0,AC14+AA14,"")</f>
      </c>
      <c r="AE14" s="4">
        <f t="shared" si="10"/>
      </c>
      <c r="AF14" t="str">
        <f t="shared" si="11"/>
        <v>Martin, Michael</v>
      </c>
      <c r="AG14" s="5">
        <f t="shared" si="3"/>
      </c>
    </row>
    <row r="15" spans="1:33" ht="15" customHeight="1">
      <c r="A15" s="3" t="s">
        <v>79</v>
      </c>
      <c r="B15" s="2" t="s">
        <v>62</v>
      </c>
      <c r="C15" s="13">
        <v>57</v>
      </c>
      <c r="D15" s="21">
        <f>IF(C15&gt;0,C15," ")</f>
        <v>57</v>
      </c>
      <c r="E15" s="4">
        <f>IF(C15&gt;0,(ROUND(57-AVERAGE(C15),0)*0.8),"")</f>
        <v>0</v>
      </c>
      <c r="F15" s="13"/>
      <c r="G15" s="4">
        <f>IF(F15&gt;0,F15+E15,"")</f>
      </c>
      <c r="H15" s="4">
        <f>IF(C15+F15&gt;0,(ROUND(57-AVERAGE(C15,F15),0)*0.8),"")</f>
        <v>0</v>
      </c>
      <c r="I15" s="13"/>
      <c r="J15" s="4">
        <f>IF(I15&gt;0,H15+I15,"")</f>
      </c>
      <c r="K15" s="4">
        <f>IF(C15+F15+I15&gt;0,(ROUND(57-AVERAGE(C15,F15,I15),0)*0.8),"")</f>
        <v>0</v>
      </c>
      <c r="L15" s="13"/>
      <c r="M15" s="4">
        <f>IF(L15&gt;0,K15+L15,"")</f>
      </c>
      <c r="N15" s="4">
        <f>IF(C15+F15+I15+L15&gt;0,(ROUND(57-AVERAGE(C15,F15,I15,L15),0)*0.8),"")</f>
        <v>0</v>
      </c>
      <c r="O15" s="3" t="str">
        <f>IF(A15&gt;"",A15,"")</f>
        <v>McCarty, Hunter</v>
      </c>
      <c r="P15" s="13">
        <v>58</v>
      </c>
      <c r="Q15" s="4">
        <f>IF(P15&gt;0,P15+N15,"")</f>
        <v>58</v>
      </c>
      <c r="R15" s="4">
        <f>IF(C15+F15+I15+L15+P15&gt;0,(ROUND(57-AVERAGE(C15,F15,I15,L15,P15),0)*0.8),"")</f>
        <v>-0.8</v>
      </c>
      <c r="S15" s="13"/>
      <c r="T15" s="4">
        <f>IF(S15&gt;0,R15+S15,"")</f>
      </c>
      <c r="U15" s="4">
        <f>IF(C15+F15+I15+L15+P15+S15&gt;0,(ROUND(57-AVERAGE(C15,F15,I15,L15,P15,S15),0)*0.8),"")</f>
        <v>-0.8</v>
      </c>
      <c r="V15" s="13"/>
      <c r="W15" s="4">
        <f>IF(V15&gt;0,U15+V15,"")</f>
      </c>
      <c r="X15" s="4">
        <f>IF(C15+F15+I15+L15+P15+S15+V15&gt;0,(ROUND(57-AVERAGE(C15,F15,I15,L15,P15,S15,V15),0)*0.8),"")</f>
        <v>-0.8</v>
      </c>
      <c r="Y15" s="13"/>
      <c r="Z15" s="4">
        <f>IF(Y15&gt;0,X15+Y15,"")</f>
      </c>
      <c r="AA15" s="4">
        <f>IF(C15+F15+I15+L15+P15+S15+V15+Y15&gt;0,(ROUND(57-AVERAGE(C15,F15,I15,L15,P15,S15,V15,Y15),0)*0.8),"")</f>
        <v>-0.8</v>
      </c>
      <c r="AB15" s="3" t="str">
        <f t="shared" si="2"/>
        <v>McCarty, Hunter</v>
      </c>
      <c r="AC15" s="13"/>
      <c r="AD15" s="4">
        <f>IF(AC15&gt;0,AC15+AA15,"")</f>
      </c>
      <c r="AE15" s="4">
        <f t="shared" si="10"/>
        <v>-0.8</v>
      </c>
      <c r="AF15" t="str">
        <f>IF(A15&gt;"",A15,"")</f>
        <v>McCarty, Hunter</v>
      </c>
      <c r="AG15" s="5">
        <f t="shared" si="3"/>
        <v>-0.8</v>
      </c>
    </row>
    <row r="16" spans="1:33" ht="15" customHeight="1">
      <c r="A16" s="3" t="s">
        <v>80</v>
      </c>
      <c r="B16" s="2" t="s">
        <v>62</v>
      </c>
      <c r="C16" s="13">
        <v>57</v>
      </c>
      <c r="D16" s="13">
        <f>IF(C16&gt;0,C16," ")</f>
        <v>57</v>
      </c>
      <c r="E16" s="4">
        <f t="shared" si="4"/>
        <v>0</v>
      </c>
      <c r="F16" s="13"/>
      <c r="G16" s="4">
        <f>IF(F16&gt;0,F16+E16,"")</f>
      </c>
      <c r="H16" s="4">
        <f t="shared" si="5"/>
        <v>0</v>
      </c>
      <c r="I16" s="13"/>
      <c r="J16" s="4">
        <f>IF(I16&gt;0,H16+I16,"")</f>
      </c>
      <c r="K16" s="4">
        <f t="shared" si="6"/>
        <v>0</v>
      </c>
      <c r="L16" s="13"/>
      <c r="M16" s="4">
        <f>IF(L16&gt;0,K16+L16,"")</f>
      </c>
      <c r="N16" s="4">
        <f t="shared" si="7"/>
        <v>0</v>
      </c>
      <c r="O16" s="3" t="str">
        <f>IF(A16&gt;"",A16,"")</f>
        <v>McCarty, Logan</v>
      </c>
      <c r="P16" s="13">
        <v>59</v>
      </c>
      <c r="Q16" s="4">
        <f>IF(P16&gt;0,P16+N16,"")</f>
        <v>59</v>
      </c>
      <c r="R16" s="4">
        <f t="shared" si="8"/>
        <v>-0.8</v>
      </c>
      <c r="S16" s="13"/>
      <c r="T16" s="4">
        <f>IF(S16&gt;0,R16+S16,"")</f>
      </c>
      <c r="U16" s="4">
        <f t="shared" si="9"/>
        <v>-0.8</v>
      </c>
      <c r="V16" s="13"/>
      <c r="W16" s="4">
        <f>IF(V16&gt;0,U16+V16,"")</f>
      </c>
      <c r="X16" s="4">
        <f t="shared" si="0"/>
        <v>-0.8</v>
      </c>
      <c r="Y16" s="13"/>
      <c r="Z16" s="4">
        <f>IF(Y16&gt;0,X16+Y16,"")</f>
      </c>
      <c r="AA16" s="4">
        <f t="shared" si="1"/>
        <v>-0.8</v>
      </c>
      <c r="AB16" s="3" t="str">
        <f t="shared" si="2"/>
        <v>McCarty, Logan</v>
      </c>
      <c r="AC16" s="13"/>
      <c r="AD16" s="4">
        <f>IF(AC16&gt;0,AC16+AA16,"")</f>
      </c>
      <c r="AE16" s="4">
        <f t="shared" si="10"/>
        <v>-0.8</v>
      </c>
      <c r="AF16" t="str">
        <f t="shared" si="11"/>
        <v>McCarty, Logan</v>
      </c>
      <c r="AG16" s="5">
        <f t="shared" si="3"/>
        <v>-0.8</v>
      </c>
    </row>
    <row r="17" spans="1:33" ht="15" customHeight="1">
      <c r="A17" s="3" t="s">
        <v>81</v>
      </c>
      <c r="B17" s="2" t="s">
        <v>62</v>
      </c>
      <c r="C17" s="13"/>
      <c r="D17" s="13" t="str">
        <f>IF(C17&gt;0,C17," ")</f>
        <v> </v>
      </c>
      <c r="E17" s="4">
        <f t="shared" si="4"/>
      </c>
      <c r="F17" s="13"/>
      <c r="G17" s="4">
        <f>IF(F17&gt;0,F17+E17,"")</f>
      </c>
      <c r="H17" s="4">
        <f t="shared" si="5"/>
      </c>
      <c r="I17" s="13"/>
      <c r="J17" s="4">
        <f>IF(I17&gt;0,H17+I17,"")</f>
      </c>
      <c r="K17" s="4">
        <f t="shared" si="6"/>
      </c>
      <c r="L17" s="13"/>
      <c r="M17" s="4">
        <f>IF(L17&gt;0,K17+L17,"")</f>
      </c>
      <c r="N17" s="4">
        <f t="shared" si="7"/>
      </c>
      <c r="O17" s="3" t="str">
        <f aca="true" t="shared" si="12" ref="O17:O24">IF(A17&gt;"",A17,"")</f>
        <v>Joe Milano</v>
      </c>
      <c r="P17" s="13"/>
      <c r="Q17" s="4">
        <f>IF(P17&gt;0,P17+N17,"")</f>
      </c>
      <c r="R17" s="4">
        <f t="shared" si="8"/>
      </c>
      <c r="S17" s="13"/>
      <c r="T17" s="4">
        <f>IF(S17&gt;0,R17+S17,"")</f>
      </c>
      <c r="U17" s="4">
        <f t="shared" si="9"/>
      </c>
      <c r="V17" s="13"/>
      <c r="W17" s="4">
        <f>IF(V17&gt;0,U17+V17,"")</f>
      </c>
      <c r="X17" s="4">
        <f t="shared" si="0"/>
      </c>
      <c r="Y17" s="13"/>
      <c r="Z17" s="4">
        <f>IF(Y17&gt;0,X17+Y17,"")</f>
      </c>
      <c r="AA17" s="4">
        <f t="shared" si="1"/>
      </c>
      <c r="AB17" s="3" t="str">
        <f t="shared" si="2"/>
        <v>Joe Milano</v>
      </c>
      <c r="AC17" s="13"/>
      <c r="AD17" s="4">
        <f>IF(AC17&gt;0,AC17+AA17,"")</f>
      </c>
      <c r="AE17" s="4">
        <f t="shared" si="10"/>
      </c>
      <c r="AF17" t="str">
        <f t="shared" si="11"/>
        <v>Joe Milano</v>
      </c>
      <c r="AG17" s="5">
        <f t="shared" si="3"/>
      </c>
    </row>
    <row r="18" spans="1:33" ht="15" customHeight="1">
      <c r="A18" s="3" t="s">
        <v>65</v>
      </c>
      <c r="B18" s="2" t="s">
        <v>62</v>
      </c>
      <c r="C18" s="13"/>
      <c r="D18" s="13" t="str">
        <f>IF(C18&gt;0,C18," ")</f>
        <v> </v>
      </c>
      <c r="E18" s="4">
        <f t="shared" si="4"/>
      </c>
      <c r="F18" s="13"/>
      <c r="G18" s="4">
        <f>IF(F18&gt;0,F18+E18,"")</f>
      </c>
      <c r="H18" s="4">
        <f t="shared" si="5"/>
      </c>
      <c r="I18" s="13"/>
      <c r="J18" s="4">
        <f>IF(I18&gt;0,H18+I18,"")</f>
      </c>
      <c r="K18" s="4">
        <f t="shared" si="6"/>
      </c>
      <c r="L18" s="13"/>
      <c r="M18" s="4">
        <f>IF(L18&gt;0,K18+L18,"")</f>
      </c>
      <c r="N18" s="4">
        <f t="shared" si="7"/>
      </c>
      <c r="O18" s="3" t="str">
        <f t="shared" si="12"/>
        <v>Miller, Chris</v>
      </c>
      <c r="P18" s="13">
        <v>59</v>
      </c>
      <c r="Q18" s="4" t="e">
        <f>IF(P18&gt;0,P18+N18,"")</f>
        <v>#VALUE!</v>
      </c>
      <c r="R18" s="4">
        <f t="shared" si="8"/>
        <v>-1.6</v>
      </c>
      <c r="S18" s="13"/>
      <c r="T18" s="4">
        <f>IF(S18&gt;0,R18+S18,"")</f>
      </c>
      <c r="U18" s="4">
        <f t="shared" si="9"/>
        <v>-1.6</v>
      </c>
      <c r="V18" s="13"/>
      <c r="W18" s="4">
        <f>IF(V18&gt;0,U18+V18,"")</f>
      </c>
      <c r="X18" s="4">
        <f t="shared" si="0"/>
        <v>-1.6</v>
      </c>
      <c r="Y18" s="13"/>
      <c r="Z18" s="4">
        <f>IF(Y18&gt;0,X18+Y18,"")</f>
      </c>
      <c r="AA18" s="4">
        <f t="shared" si="1"/>
        <v>-1.6</v>
      </c>
      <c r="AB18" s="3" t="str">
        <f t="shared" si="2"/>
        <v>Miller, Chris</v>
      </c>
      <c r="AC18" s="13"/>
      <c r="AD18" s="4">
        <f>IF(AC18&gt;0,AC18+AA18,"")</f>
      </c>
      <c r="AE18" s="4">
        <f t="shared" si="10"/>
        <v>-1.6</v>
      </c>
      <c r="AF18" t="str">
        <f t="shared" si="11"/>
        <v>Miller, Chris</v>
      </c>
      <c r="AG18" s="5">
        <f t="shared" si="3"/>
        <v>-1.6</v>
      </c>
    </row>
    <row r="19" spans="1:33" ht="15" customHeight="1">
      <c r="A19" s="3" t="s">
        <v>7</v>
      </c>
      <c r="B19" s="2" t="s">
        <v>62</v>
      </c>
      <c r="C19" s="13">
        <v>59</v>
      </c>
      <c r="D19" s="13">
        <f>IF(C19&gt;0,C19," ")</f>
        <v>59</v>
      </c>
      <c r="E19" s="4">
        <f t="shared" si="4"/>
        <v>-1.6</v>
      </c>
      <c r="F19" s="13">
        <v>57</v>
      </c>
      <c r="G19" s="4">
        <f>IF(F19&gt;0,F19+E19,"")</f>
        <v>55.4</v>
      </c>
      <c r="H19" s="4">
        <f t="shared" si="5"/>
        <v>-0.8</v>
      </c>
      <c r="I19" s="13">
        <v>55</v>
      </c>
      <c r="J19" s="25">
        <f>IF(I19&gt;0,H19+I19,"")</f>
        <v>54.2</v>
      </c>
      <c r="K19" s="4">
        <f t="shared" si="6"/>
        <v>0</v>
      </c>
      <c r="L19" s="13"/>
      <c r="M19" s="4">
        <f>IF(L19&gt;0,K19+L19,"")</f>
      </c>
      <c r="N19" s="4">
        <f t="shared" si="7"/>
        <v>0</v>
      </c>
      <c r="O19" s="3" t="str">
        <f t="shared" si="12"/>
        <v>Pinkston, Matthew</v>
      </c>
      <c r="P19" s="13">
        <v>57</v>
      </c>
      <c r="Q19" s="4">
        <f>IF(P19&gt;0,P19+N19,"")</f>
        <v>57</v>
      </c>
      <c r="R19" s="4">
        <f t="shared" si="8"/>
        <v>0</v>
      </c>
      <c r="S19" s="13"/>
      <c r="T19" s="4">
        <f>IF(S19&gt;0,R19+S19,"")</f>
      </c>
      <c r="U19" s="4">
        <f t="shared" si="9"/>
        <v>0</v>
      </c>
      <c r="V19" s="13"/>
      <c r="W19" s="4">
        <f>IF(V19&gt;0,U19+V19,"")</f>
      </c>
      <c r="X19" s="4">
        <f t="shared" si="0"/>
        <v>0</v>
      </c>
      <c r="Y19" s="13"/>
      <c r="Z19" s="4">
        <f>IF(Y19&gt;0,X19+Y19,"")</f>
      </c>
      <c r="AA19" s="4">
        <f t="shared" si="1"/>
        <v>0</v>
      </c>
      <c r="AB19" s="3" t="str">
        <f t="shared" si="2"/>
        <v>Pinkston, Matthew</v>
      </c>
      <c r="AC19" s="13"/>
      <c r="AD19" s="4">
        <f>IF(AC19&gt;0,AC19+AA19,"")</f>
      </c>
      <c r="AE19" s="4">
        <f t="shared" si="10"/>
        <v>0</v>
      </c>
      <c r="AF19" t="str">
        <f t="shared" si="11"/>
        <v>Pinkston, Matthew</v>
      </c>
      <c r="AG19" s="5">
        <f t="shared" si="3"/>
        <v>0</v>
      </c>
    </row>
    <row r="20" spans="1:33" ht="15" customHeight="1">
      <c r="A20" s="3" t="s">
        <v>66</v>
      </c>
      <c r="B20" s="2" t="s">
        <v>62</v>
      </c>
      <c r="C20" s="13">
        <v>62</v>
      </c>
      <c r="D20" s="13">
        <f>IF(C20&gt;0,C20," ")</f>
        <v>62</v>
      </c>
      <c r="E20" s="4">
        <f>IF(C20&gt;0,(ROUND(57-AVERAGE(C20),0)*0.8),"")</f>
        <v>-4</v>
      </c>
      <c r="F20" s="13"/>
      <c r="G20" s="4">
        <f>IF(F20&gt;0,F20+E20,"")</f>
      </c>
      <c r="H20" s="4">
        <f>IF(C20+F20&gt;0,(ROUND(57-AVERAGE(C20,F20),0)*0.8),"")</f>
        <v>-4</v>
      </c>
      <c r="I20" s="13">
        <v>62</v>
      </c>
      <c r="J20" s="4">
        <f>IF(I20&gt;0,H20+I20,"")</f>
        <v>58</v>
      </c>
      <c r="K20" s="4">
        <f>IF(C20+F20+I20&gt;0,(ROUND(57-AVERAGE(C20,F20,I20),0)*0.8),"")</f>
        <v>-4</v>
      </c>
      <c r="L20" s="13">
        <v>64</v>
      </c>
      <c r="M20" s="4">
        <f>IF(L20&gt;0,K20+L20,"")</f>
        <v>60</v>
      </c>
      <c r="N20" s="4">
        <f>IF(C20+F20+I20+L20&gt;0,(ROUND(57-AVERAGE(C20,F20,I20,L20),0)*0.8),"")</f>
        <v>-4.800000000000001</v>
      </c>
      <c r="O20" s="3" t="str">
        <f>IF(A20&gt;"",A20,"")</f>
        <v>Raisor, Darryl</v>
      </c>
      <c r="P20" s="13"/>
      <c r="Q20" s="4">
        <f>IF(P20&gt;0,P20+N20,"")</f>
      </c>
      <c r="R20" s="4">
        <f>IF(C20+F20+I20+L20+P20&gt;0,(ROUND(57-AVERAGE(C20,F20,I20,L20,P20),0)*0.8),"")</f>
        <v>-4.800000000000001</v>
      </c>
      <c r="S20" s="13"/>
      <c r="T20" s="4">
        <f>IF(S20&gt;0,R20+S20,"")</f>
      </c>
      <c r="U20" s="4">
        <f>IF(C20+F20+I20+L20+P20+S20&gt;0,(ROUND(57-AVERAGE(C20,F20,I20,L20,P20,S20),0)*0.8),"")</f>
        <v>-4.800000000000001</v>
      </c>
      <c r="V20" s="13"/>
      <c r="W20" s="4">
        <f>IF(V20&gt;0,U20+V20,"")</f>
      </c>
      <c r="X20" s="4">
        <f t="shared" si="0"/>
        <v>-4.800000000000001</v>
      </c>
      <c r="Y20" s="13"/>
      <c r="Z20" s="4">
        <f>IF(Y20&gt;0,X20+Y20,"")</f>
      </c>
      <c r="AA20" s="4">
        <f t="shared" si="1"/>
        <v>-4.800000000000001</v>
      </c>
      <c r="AB20" s="3" t="str">
        <f t="shared" si="2"/>
        <v>Raisor, Darryl</v>
      </c>
      <c r="AC20" s="13"/>
      <c r="AD20" s="4">
        <f>IF(AC20&gt;0,AC20+AA20,"")</f>
      </c>
      <c r="AE20" s="4">
        <f t="shared" si="10"/>
        <v>-4.800000000000001</v>
      </c>
      <c r="AF20" t="str">
        <f>IF(A20&gt;"",A20,"")</f>
        <v>Raisor, Darryl</v>
      </c>
      <c r="AG20" s="5">
        <f t="shared" si="3"/>
        <v>-4.800000000000001</v>
      </c>
    </row>
    <row r="21" spans="1:33" ht="15" customHeight="1">
      <c r="A21" s="3" t="s">
        <v>67</v>
      </c>
      <c r="B21" s="2" t="s">
        <v>62</v>
      </c>
      <c r="C21" s="13"/>
      <c r="D21" s="13" t="str">
        <f>IF(C21&gt;0,C21," ")</f>
        <v> </v>
      </c>
      <c r="E21" s="4">
        <f t="shared" si="4"/>
      </c>
      <c r="F21" s="13"/>
      <c r="G21" s="4">
        <f>IF(F21&gt;0,F21+E21,"")</f>
      </c>
      <c r="H21" s="4">
        <f t="shared" si="5"/>
      </c>
      <c r="I21" s="13"/>
      <c r="J21" s="4">
        <f>IF(I21&gt;0,H21+I21,"")</f>
      </c>
      <c r="K21" s="4">
        <f t="shared" si="6"/>
      </c>
      <c r="L21" s="13"/>
      <c r="M21" s="4">
        <f>IF(L21&gt;0,K21+L21,"")</f>
      </c>
      <c r="N21" s="4">
        <f t="shared" si="7"/>
      </c>
      <c r="O21" s="3" t="str">
        <f t="shared" si="12"/>
        <v>Resor, Greg</v>
      </c>
      <c r="P21" s="13">
        <v>58</v>
      </c>
      <c r="Q21" s="4" t="e">
        <f>IF(P21&gt;0,P21+N21,"")</f>
        <v>#VALUE!</v>
      </c>
      <c r="R21" s="4">
        <f t="shared" si="8"/>
        <v>-0.8</v>
      </c>
      <c r="S21" s="13"/>
      <c r="T21" s="4">
        <f>IF(S21&gt;0,R21+S21,"")</f>
      </c>
      <c r="U21" s="4">
        <f t="shared" si="9"/>
        <v>-0.8</v>
      </c>
      <c r="V21" s="13"/>
      <c r="W21" s="4">
        <f>IF(V21&gt;0,U21+V21,"")</f>
      </c>
      <c r="X21" s="4">
        <f t="shared" si="0"/>
        <v>-0.8</v>
      </c>
      <c r="Y21" s="13"/>
      <c r="Z21" s="4">
        <f>IF(Y21&gt;0,X21+Y21,"")</f>
      </c>
      <c r="AA21" s="4">
        <f t="shared" si="1"/>
        <v>-0.8</v>
      </c>
      <c r="AB21" s="3" t="str">
        <f t="shared" si="2"/>
        <v>Resor, Greg</v>
      </c>
      <c r="AC21" s="13"/>
      <c r="AD21" s="4">
        <f>IF(AC21&gt;0,AC21+AA21,"")</f>
      </c>
      <c r="AE21" s="4">
        <f t="shared" si="10"/>
        <v>-0.8</v>
      </c>
      <c r="AF21" t="str">
        <f t="shared" si="11"/>
        <v>Resor, Greg</v>
      </c>
      <c r="AG21" s="5">
        <f t="shared" si="3"/>
        <v>-0.8</v>
      </c>
    </row>
    <row r="22" spans="1:33" ht="15" customHeight="1">
      <c r="A22" s="3" t="s">
        <v>2</v>
      </c>
      <c r="B22" s="2" t="s">
        <v>62</v>
      </c>
      <c r="C22" s="13"/>
      <c r="D22" s="13" t="str">
        <f>IF(C22&gt;0,C22," ")</f>
        <v> </v>
      </c>
      <c r="E22" s="4">
        <f t="shared" si="4"/>
      </c>
      <c r="F22" s="13">
        <v>63</v>
      </c>
      <c r="G22" s="4" t="e">
        <f>IF(F22&gt;0,F22+E22,"")</f>
        <v>#VALUE!</v>
      </c>
      <c r="H22" s="4">
        <f t="shared" si="5"/>
        <v>-4.800000000000001</v>
      </c>
      <c r="I22" s="13">
        <v>60</v>
      </c>
      <c r="J22" s="4">
        <f>IF(I22&gt;0,H22+I22,"")</f>
        <v>55.2</v>
      </c>
      <c r="K22" s="4">
        <f t="shared" si="6"/>
        <v>-4</v>
      </c>
      <c r="L22" s="13">
        <v>63</v>
      </c>
      <c r="M22" s="4">
        <f>IF(L22&gt;0,K22+L22,"")</f>
        <v>59</v>
      </c>
      <c r="N22" s="4">
        <f t="shared" si="7"/>
        <v>-4</v>
      </c>
      <c r="O22" s="3" t="str">
        <f t="shared" si="12"/>
        <v>Richardson, Rex</v>
      </c>
      <c r="P22" s="13">
        <v>62</v>
      </c>
      <c r="Q22" s="4">
        <f>IF(P22&gt;0,P22+N22,"")</f>
        <v>58</v>
      </c>
      <c r="R22" s="4">
        <f t="shared" si="8"/>
        <v>-4</v>
      </c>
      <c r="S22" s="13"/>
      <c r="T22" s="4">
        <f>IF(S22&gt;0,R22+S22,"")</f>
      </c>
      <c r="U22" s="4">
        <f t="shared" si="9"/>
        <v>-4</v>
      </c>
      <c r="V22" s="13"/>
      <c r="W22" s="4">
        <f>IF(V22&gt;0,U22+V22,"")</f>
      </c>
      <c r="X22" s="4">
        <f t="shared" si="0"/>
        <v>-4</v>
      </c>
      <c r="Y22" s="13"/>
      <c r="Z22" s="4">
        <f>IF(Y22&gt;0,X22+Y22,"")</f>
      </c>
      <c r="AA22" s="4">
        <f t="shared" si="1"/>
        <v>-4</v>
      </c>
      <c r="AB22" s="3" t="str">
        <f t="shared" si="2"/>
        <v>Richardson, Rex</v>
      </c>
      <c r="AC22" s="13"/>
      <c r="AD22" s="4">
        <f>IF(AC22&gt;0,AC22+AA22,"")</f>
      </c>
      <c r="AE22" s="4">
        <f t="shared" si="10"/>
        <v>-4</v>
      </c>
      <c r="AF22" t="str">
        <f t="shared" si="11"/>
        <v>Richardson, Rex</v>
      </c>
      <c r="AG22" s="5">
        <f t="shared" si="3"/>
        <v>-4</v>
      </c>
    </row>
    <row r="23" spans="1:33" ht="15" customHeight="1">
      <c r="A23" s="3" t="s">
        <v>19</v>
      </c>
      <c r="B23" s="2" t="s">
        <v>62</v>
      </c>
      <c r="C23" s="13"/>
      <c r="D23" s="13" t="str">
        <f>IF(C23&gt;0,C23," ")</f>
        <v> </v>
      </c>
      <c r="E23" s="4">
        <f t="shared" si="4"/>
      </c>
      <c r="F23" s="13">
        <v>62</v>
      </c>
      <c r="G23" s="4" t="e">
        <f>IF(F23&gt;0,F23+E23,"")</f>
        <v>#VALUE!</v>
      </c>
      <c r="H23" s="4">
        <f t="shared" si="5"/>
        <v>-4</v>
      </c>
      <c r="I23" s="13"/>
      <c r="J23" s="4">
        <f>IF(I23&gt;0,H23+I23,"")</f>
      </c>
      <c r="K23" s="4">
        <f t="shared" si="6"/>
        <v>-4</v>
      </c>
      <c r="L23" s="13"/>
      <c r="M23" s="4">
        <f>IF(L23&gt;0,K23+L23,"")</f>
      </c>
      <c r="N23" s="4">
        <f t="shared" si="7"/>
        <v>-4</v>
      </c>
      <c r="O23" s="3" t="str">
        <f t="shared" si="12"/>
        <v>Rollins, Darryl</v>
      </c>
      <c r="P23" s="13"/>
      <c r="Q23" s="4">
        <f>IF(P23&gt;0,P23+N23,"")</f>
      </c>
      <c r="R23" s="4">
        <f t="shared" si="8"/>
        <v>-4</v>
      </c>
      <c r="S23" s="13"/>
      <c r="T23" s="4">
        <f>IF(S23&gt;0,R23+S23,"")</f>
      </c>
      <c r="U23" s="4">
        <f t="shared" si="9"/>
        <v>-4</v>
      </c>
      <c r="V23" s="13"/>
      <c r="W23" s="4">
        <f>IF(V23&gt;0,U23+V23,"")</f>
      </c>
      <c r="X23" s="4">
        <f t="shared" si="0"/>
        <v>-4</v>
      </c>
      <c r="Y23" s="13"/>
      <c r="Z23" s="4">
        <f>IF(Y23&gt;0,X23+Y23,"")</f>
      </c>
      <c r="AA23" s="4">
        <f t="shared" si="1"/>
        <v>-4</v>
      </c>
      <c r="AB23" s="3" t="str">
        <f t="shared" si="2"/>
        <v>Rollins, Darryl</v>
      </c>
      <c r="AC23" s="13"/>
      <c r="AD23" s="4">
        <f>IF(AC23&gt;0,AC23+AA23,"")</f>
      </c>
      <c r="AE23" s="4">
        <f t="shared" si="10"/>
        <v>-4</v>
      </c>
      <c r="AF23" t="str">
        <f t="shared" si="11"/>
        <v>Rollins, Darryl</v>
      </c>
      <c r="AG23" s="5">
        <f t="shared" si="3"/>
        <v>-4</v>
      </c>
    </row>
    <row r="24" spans="1:33" ht="15" customHeight="1">
      <c r="A24" s="3" t="s">
        <v>70</v>
      </c>
      <c r="B24" s="2" t="s">
        <v>62</v>
      </c>
      <c r="C24" s="13">
        <v>60</v>
      </c>
      <c r="D24" s="13">
        <f>IF(C24&gt;0,C24," ")</f>
        <v>60</v>
      </c>
      <c r="E24" s="4">
        <f t="shared" si="4"/>
        <v>-2.4000000000000004</v>
      </c>
      <c r="F24" s="13">
        <v>59</v>
      </c>
      <c r="G24" s="4">
        <f>IF(F24&gt;0,F24+E24,"")</f>
        <v>56.6</v>
      </c>
      <c r="H24" s="4">
        <f t="shared" si="5"/>
        <v>-2.4000000000000004</v>
      </c>
      <c r="I24" s="13"/>
      <c r="J24" s="15">
        <f>IF(I24&gt;0,H24+I24,"")</f>
      </c>
      <c r="K24" s="4">
        <f t="shared" si="6"/>
        <v>-2.4000000000000004</v>
      </c>
      <c r="L24" s="13">
        <v>60</v>
      </c>
      <c r="M24" s="4">
        <f>IF(L24&gt;0,K24+L24,"")</f>
        <v>57.6</v>
      </c>
      <c r="N24" s="4">
        <f t="shared" si="7"/>
        <v>-2.4000000000000004</v>
      </c>
      <c r="O24" s="3" t="str">
        <f t="shared" si="12"/>
        <v>Sayre, Adam</v>
      </c>
      <c r="P24" s="13">
        <v>61</v>
      </c>
      <c r="Q24" s="4">
        <f>IF(P24&gt;0,P24+N24,"")</f>
        <v>58.6</v>
      </c>
      <c r="R24" s="4">
        <f t="shared" si="8"/>
        <v>-2.4000000000000004</v>
      </c>
      <c r="S24" s="13"/>
      <c r="T24" s="4">
        <f>IF(S24&gt;0,R24+S24,"")</f>
      </c>
      <c r="U24" s="4">
        <f t="shared" si="9"/>
        <v>-2.4000000000000004</v>
      </c>
      <c r="V24" s="13"/>
      <c r="W24" s="4">
        <f>IF(V24&gt;0,U24+V24,"")</f>
      </c>
      <c r="X24" s="4">
        <f t="shared" si="0"/>
        <v>-2.4000000000000004</v>
      </c>
      <c r="Y24" s="13"/>
      <c r="Z24" s="4">
        <f>IF(Y24&gt;0,X24+Y24,"")</f>
      </c>
      <c r="AA24" s="4">
        <f t="shared" si="1"/>
        <v>-2.4000000000000004</v>
      </c>
      <c r="AB24" s="3" t="str">
        <f t="shared" si="2"/>
        <v>Sayre, Adam</v>
      </c>
      <c r="AC24" s="13"/>
      <c r="AD24" s="4">
        <f>IF(AC24&gt;0,AC24+AA24,"")</f>
      </c>
      <c r="AE24" s="4">
        <f t="shared" si="10"/>
        <v>-2.4000000000000004</v>
      </c>
      <c r="AF24" t="str">
        <f t="shared" si="11"/>
        <v>Sayre, Adam</v>
      </c>
      <c r="AG24" s="5">
        <f t="shared" si="3"/>
        <v>-2.4000000000000004</v>
      </c>
    </row>
    <row r="25" spans="1:33" ht="15" customHeight="1">
      <c r="A25" s="3" t="s">
        <v>82</v>
      </c>
      <c r="B25" s="2" t="s">
        <v>62</v>
      </c>
      <c r="C25" s="13"/>
      <c r="D25" s="13" t="str">
        <f>IF(C25&gt;0,C25," ")</f>
        <v> </v>
      </c>
      <c r="E25" s="4">
        <f>IF(C25&gt;0,(ROUND(57-AVERAGE(C25),0)*0.8),"")</f>
      </c>
      <c r="F25" s="13"/>
      <c r="G25" s="4">
        <f>IF(F25&gt;0,F25+E25,"")</f>
      </c>
      <c r="H25" s="4">
        <f>IF(C25+F25&gt;0,(ROUND(57-AVERAGE(C25,F25),0)*0.8),"")</f>
      </c>
      <c r="I25" s="13"/>
      <c r="J25" s="4">
        <f>IF(I25&gt;0,H25+I25,"")</f>
      </c>
      <c r="K25" s="4">
        <f>IF(C25+F25+I25&gt;0,(ROUND(57-AVERAGE(C25,F25,I25),0)*0.8),"")</f>
      </c>
      <c r="L25" s="13"/>
      <c r="M25" s="4">
        <f>IF(L25&gt;0,K25+L25,"")</f>
      </c>
      <c r="N25" s="4">
        <f>IF(C25+F25+I25+L25&gt;0,(ROUND(57-AVERAGE(C25,F25,I25,L25),0)*0.8),"")</f>
      </c>
      <c r="O25" s="3" t="str">
        <f>IF(A25&gt;"",A25,"")</f>
        <v>Saye, Bo</v>
      </c>
      <c r="P25" s="13"/>
      <c r="Q25" s="4">
        <f>IF(P25&gt;0,P25+N25,"")</f>
      </c>
      <c r="R25" s="4">
        <f>IF(C25+F25+I25+L25+P25&gt;0,(ROUND(57-AVERAGE(C25,F25,I25,L25,P25),0)*0.8),"")</f>
      </c>
      <c r="S25" s="13"/>
      <c r="T25" s="4">
        <f>IF(S25&gt;0,R25+S25,"")</f>
      </c>
      <c r="U25" s="4">
        <f>IF(C25+F25+I25+L25+P25+S25&gt;0,(ROUND(57-AVERAGE(C25,F25,I25,L25,P25,S25),0)*0.8),"")</f>
      </c>
      <c r="V25" s="13"/>
      <c r="W25" s="4">
        <f>IF(V25&gt;0,U25+V25,"")</f>
      </c>
      <c r="X25" s="4">
        <f>IF(C25+F25+I25+L25+P25+S25+V25&gt;0,(ROUND(57-AVERAGE(C25,F25,I25,L25,P25,S25,V25),0)*0.8),"")</f>
      </c>
      <c r="Y25" s="13"/>
      <c r="Z25" s="4">
        <f>IF(Y25&gt;0,X25+Y25,"")</f>
      </c>
      <c r="AA25" s="4">
        <f>IF(C25+F25+I25+L25+P25+S25+V25+Y25&gt;0,(ROUND(57-AVERAGE(C25,F25,I25,L25,P25,S25,V25,Y25),0)*0.8),"")</f>
      </c>
      <c r="AB25" s="3" t="str">
        <f t="shared" si="2"/>
        <v>Saye, Bo</v>
      </c>
      <c r="AC25" s="13"/>
      <c r="AD25" s="4">
        <f>IF(AC25&gt;0,AC25+AA25,"")</f>
      </c>
      <c r="AE25" s="4">
        <f t="shared" si="10"/>
      </c>
      <c r="AF25" t="str">
        <f>IF(A25&gt;"",A25,"")</f>
        <v>Saye, Bo</v>
      </c>
      <c r="AG25" s="5">
        <f t="shared" si="3"/>
      </c>
    </row>
    <row r="26" spans="1:33" ht="15" customHeight="1">
      <c r="A26" s="3" t="s">
        <v>68</v>
      </c>
      <c r="B26" s="2" t="s">
        <v>62</v>
      </c>
      <c r="C26" s="13"/>
      <c r="D26" s="13" t="str">
        <f>IF(C26&gt;0,C26," ")</f>
        <v> </v>
      </c>
      <c r="E26" s="4">
        <f>IF(C26&gt;0,(ROUND(57-AVERAGE(C26),0)*0.8),"")</f>
      </c>
      <c r="F26" s="13"/>
      <c r="G26" s="4">
        <f>IF(F26&gt;0,F26+E26,"")</f>
      </c>
      <c r="H26" s="4">
        <f>IF(C26+F26&gt;0,(ROUND(57-AVERAGE(C26,F26),0)*0.8),"")</f>
      </c>
      <c r="I26" s="13"/>
      <c r="J26" s="4">
        <f>IF(I26&gt;0,H26+I26,"")</f>
      </c>
      <c r="K26" s="4">
        <f>IF(C26+F26+I26&gt;0,(ROUND(57-AVERAGE(C26,F26,I26),0)*0.8),"")</f>
      </c>
      <c r="L26" s="13"/>
      <c r="M26" s="4">
        <f>IF(L26&gt;0,K26+L26,"")</f>
      </c>
      <c r="N26" s="4">
        <f>IF(C26+F26+I26+L26&gt;0,(ROUND(57-AVERAGE(C26,F26,I26,L26),0)*0.8),"")</f>
      </c>
      <c r="O26" s="3" t="str">
        <f>IF(A26&gt;"",A26,"")</f>
        <v>Schmitz, Jake</v>
      </c>
      <c r="P26" s="13"/>
      <c r="Q26" s="4">
        <f>IF(P26&gt;0,P26+N26,"")</f>
      </c>
      <c r="R26" s="4">
        <f>IF(C26+F26+I26+L26+P26&gt;0,(ROUND(57-AVERAGE(C26,F26,I26,L26,P26),0)*0.8),"")</f>
      </c>
      <c r="S26" s="13"/>
      <c r="T26" s="4">
        <f>IF(S26&gt;0,R26+S26,"")</f>
      </c>
      <c r="U26" s="4">
        <f>IF(C26+F26+I26+L26+P26+S26&gt;0,(ROUND(57-AVERAGE(C26,F26,I26,L26,P26,S26),0)*0.8),"")</f>
      </c>
      <c r="V26" s="13"/>
      <c r="W26" s="4">
        <f>IF(V26&gt;0,U26+V26,"")</f>
      </c>
      <c r="X26" s="4">
        <f>IF(C26+F26+I26+L26+P26+S26+V26&gt;0,(ROUND(57-AVERAGE(C26,F26,I26,L26,P26,S26,V26),0)*0.8),"")</f>
      </c>
      <c r="Y26" s="13"/>
      <c r="Z26" s="4">
        <f>IF(Y26&gt;0,X26+Y26,"")</f>
      </c>
      <c r="AA26" s="4">
        <f>IF(C26+F26+I26+L26+P26+S26+V26+Y26&gt;0,(ROUND(57-AVERAGE(C26,F26,I26,L26,P26,S26,V26,Y26),0)*0.8),"")</f>
      </c>
      <c r="AB26" s="3" t="str">
        <f t="shared" si="2"/>
        <v>Schmitz, Jake</v>
      </c>
      <c r="AC26" s="13"/>
      <c r="AD26" s="4">
        <f>IF(AC26&gt;0,AC26+AA26,"")</f>
      </c>
      <c r="AE26" s="4">
        <f t="shared" si="10"/>
      </c>
      <c r="AF26" t="str">
        <f>IF(A26&gt;"",A26,"")</f>
        <v>Schmitz, Jake</v>
      </c>
      <c r="AG26" s="5">
        <f t="shared" si="3"/>
      </c>
    </row>
    <row r="27" spans="1:33" ht="15" customHeight="1">
      <c r="A27" s="3" t="s">
        <v>71</v>
      </c>
      <c r="B27" s="2" t="s">
        <v>62</v>
      </c>
      <c r="C27" s="13"/>
      <c r="D27" s="13" t="str">
        <f>IF(C27&gt;0,C27," ")</f>
        <v> </v>
      </c>
      <c r="E27" s="4">
        <f t="shared" si="4"/>
      </c>
      <c r="F27" s="13"/>
      <c r="G27" s="4">
        <f>IF(F27&gt;0,F27+E27,"")</f>
      </c>
      <c r="H27" s="4">
        <f t="shared" si="5"/>
      </c>
      <c r="I27" s="13"/>
      <c r="J27" s="4">
        <f>IF(I27&gt;0,H27+I27,"")</f>
      </c>
      <c r="K27" s="4">
        <f t="shared" si="6"/>
      </c>
      <c r="L27" s="13"/>
      <c r="M27" s="4">
        <f>IF(L27&gt;0,K27+L27,"")</f>
      </c>
      <c r="N27" s="4">
        <f t="shared" si="7"/>
      </c>
      <c r="O27" s="3" t="str">
        <f>IF(A27&gt;"",A27,"")</f>
        <v>Smitha, Wesley</v>
      </c>
      <c r="P27" s="13">
        <v>64</v>
      </c>
      <c r="Q27" s="4" t="e">
        <f>IF(P27&gt;0,P27+N27,"")</f>
        <v>#VALUE!</v>
      </c>
      <c r="R27" s="4">
        <f t="shared" si="8"/>
        <v>-5.6000000000000005</v>
      </c>
      <c r="S27" s="13"/>
      <c r="T27" s="4">
        <f>IF(S27&gt;0,R27+S27,"")</f>
      </c>
      <c r="U27" s="4">
        <f t="shared" si="9"/>
        <v>-5.6000000000000005</v>
      </c>
      <c r="V27" s="13"/>
      <c r="W27" s="4">
        <f>IF(V27&gt;0,U27+V27,"")</f>
      </c>
      <c r="X27" s="4">
        <f t="shared" si="0"/>
        <v>-5.6000000000000005</v>
      </c>
      <c r="Y27" s="13"/>
      <c r="Z27" s="4">
        <f>IF(Y27&gt;0,X27+Y27,"")</f>
      </c>
      <c r="AA27" s="4">
        <f t="shared" si="1"/>
        <v>-5.6000000000000005</v>
      </c>
      <c r="AB27" s="3" t="str">
        <f t="shared" si="2"/>
        <v>Smitha, Wesley</v>
      </c>
      <c r="AC27" s="13"/>
      <c r="AD27" s="4">
        <f>IF(AC27&gt;0,AC27+AA27,"")</f>
      </c>
      <c r="AE27" s="4">
        <f t="shared" si="10"/>
        <v>-5.6000000000000005</v>
      </c>
      <c r="AF27" t="str">
        <f t="shared" si="11"/>
        <v>Smitha, Wesley</v>
      </c>
      <c r="AG27" s="5">
        <f t="shared" si="3"/>
        <v>-5.6000000000000005</v>
      </c>
    </row>
    <row r="28" spans="1:33" ht="15" customHeight="1">
      <c r="A28" s="3" t="s">
        <v>6</v>
      </c>
      <c r="B28" s="2" t="s">
        <v>62</v>
      </c>
      <c r="C28" s="13">
        <v>55</v>
      </c>
      <c r="D28" s="13">
        <f>IF(C28&gt;0,C28," ")</f>
        <v>55</v>
      </c>
      <c r="E28" s="4">
        <f t="shared" si="4"/>
        <v>1.6</v>
      </c>
      <c r="F28" s="21">
        <v>51</v>
      </c>
      <c r="G28" s="25">
        <f>IF(F28&gt;0,F28+E28,"")</f>
        <v>52.6</v>
      </c>
      <c r="H28" s="4">
        <f t="shared" si="5"/>
        <v>3.2</v>
      </c>
      <c r="I28" s="13">
        <v>53</v>
      </c>
      <c r="J28" s="15">
        <f>IF(I28&gt;0,H28+I28,"")</f>
        <v>56.2</v>
      </c>
      <c r="K28" s="4">
        <f t="shared" si="6"/>
        <v>3.2</v>
      </c>
      <c r="L28" s="21">
        <v>50</v>
      </c>
      <c r="M28" s="24">
        <f>IF(L28&gt;0,K28+L28,"")</f>
        <v>53.2</v>
      </c>
      <c r="N28" s="4">
        <f t="shared" si="7"/>
        <v>4</v>
      </c>
      <c r="O28" s="3" t="str">
        <f>IF(A28&gt;"",A28,"")</f>
        <v>Spaulding, Jordan</v>
      </c>
      <c r="P28" s="13">
        <v>47</v>
      </c>
      <c r="Q28" s="24">
        <f>IF(P28&gt;0,P28+N28,"")</f>
        <v>51</v>
      </c>
      <c r="R28" s="4">
        <f t="shared" si="8"/>
        <v>4.800000000000001</v>
      </c>
      <c r="S28" s="13"/>
      <c r="T28" s="4">
        <f>IF(S28&gt;0,R28+S28,"")</f>
      </c>
      <c r="U28" s="4">
        <f t="shared" si="9"/>
        <v>4.800000000000001</v>
      </c>
      <c r="V28" s="13"/>
      <c r="W28" s="4">
        <f>IF(V28&gt;0,U28+V28,"")</f>
      </c>
      <c r="X28" s="4">
        <f t="shared" si="0"/>
        <v>4.800000000000001</v>
      </c>
      <c r="Y28" s="13"/>
      <c r="Z28" s="4">
        <f>IF(Y28&gt;0,X28+Y28,"")</f>
      </c>
      <c r="AA28" s="4">
        <f t="shared" si="1"/>
        <v>4.800000000000001</v>
      </c>
      <c r="AB28" s="3" t="str">
        <f t="shared" si="2"/>
        <v>Spaulding, Jordan</v>
      </c>
      <c r="AC28" s="13"/>
      <c r="AD28" s="4">
        <f>IF(AC28&gt;0,AC28+AA28,"")</f>
      </c>
      <c r="AE28" s="4">
        <f t="shared" si="10"/>
        <v>4.800000000000001</v>
      </c>
      <c r="AF28" t="str">
        <f t="shared" si="11"/>
        <v>Spaulding, Jordan</v>
      </c>
      <c r="AG28" s="5">
        <f t="shared" si="3"/>
        <v>4.800000000000001</v>
      </c>
    </row>
    <row r="29" spans="1:33" ht="15" customHeight="1">
      <c r="A29" s="3" t="s">
        <v>5</v>
      </c>
      <c r="B29" s="2" t="s">
        <v>62</v>
      </c>
      <c r="C29" s="13">
        <v>63</v>
      </c>
      <c r="D29" s="13">
        <f>IF(C29&gt;0,C29," ")</f>
        <v>63</v>
      </c>
      <c r="E29" s="4">
        <f t="shared" si="4"/>
        <v>-4.800000000000001</v>
      </c>
      <c r="F29" s="13">
        <v>58</v>
      </c>
      <c r="G29" s="24">
        <f>IF(F29&gt;0,F29+E29,"")</f>
        <v>53.2</v>
      </c>
      <c r="H29" s="4">
        <f t="shared" si="5"/>
        <v>-3.2</v>
      </c>
      <c r="I29" s="13">
        <v>63</v>
      </c>
      <c r="J29" s="4">
        <f>IF(I29&gt;0,H29+I29,"")</f>
        <v>59.8</v>
      </c>
      <c r="K29" s="4">
        <f t="shared" si="6"/>
        <v>-3.2</v>
      </c>
      <c r="L29" s="13"/>
      <c r="M29" s="4">
        <f>IF(L29&gt;0,K29+L29,"")</f>
      </c>
      <c r="N29" s="4">
        <f t="shared" si="7"/>
        <v>-3.2</v>
      </c>
      <c r="O29" s="3" t="str">
        <f>IF(A29&gt;"",A29,"")</f>
        <v>Spaulding, Ricky</v>
      </c>
      <c r="P29" s="13">
        <v>59</v>
      </c>
      <c r="Q29" s="4">
        <f>IF(P29&gt;0,P29+N29,"")</f>
        <v>55.8</v>
      </c>
      <c r="R29" s="4">
        <f t="shared" si="8"/>
        <v>-3.2</v>
      </c>
      <c r="S29" s="13"/>
      <c r="T29" s="4">
        <f>IF(S29&gt;0,R29+S29,"")</f>
      </c>
      <c r="U29" s="4">
        <f t="shared" si="9"/>
        <v>-3.2</v>
      </c>
      <c r="V29" s="13"/>
      <c r="W29" s="4">
        <f>IF(V29&gt;0,U29+V29,"")</f>
      </c>
      <c r="X29" s="4">
        <f t="shared" si="0"/>
        <v>-3.2</v>
      </c>
      <c r="Y29" s="13"/>
      <c r="Z29" s="4">
        <f>IF(Y29&gt;0,X29+Y29,"")</f>
      </c>
      <c r="AA29" s="4">
        <f t="shared" si="1"/>
        <v>-3.2</v>
      </c>
      <c r="AB29" s="3" t="str">
        <f t="shared" si="2"/>
        <v>Spaulding, Ricky</v>
      </c>
      <c r="AC29" s="13"/>
      <c r="AD29" s="4">
        <f>IF(AC29&gt;0,AC29+AA29,"")</f>
      </c>
      <c r="AE29" s="4">
        <f t="shared" si="10"/>
        <v>-3.2</v>
      </c>
      <c r="AF29" t="str">
        <f t="shared" si="11"/>
        <v>Spaulding, Ricky</v>
      </c>
      <c r="AG29" s="5">
        <f t="shared" si="3"/>
        <v>-3.2</v>
      </c>
    </row>
    <row r="30" spans="1:33" ht="15" customHeight="1">
      <c r="A30" s="3" t="s">
        <v>32</v>
      </c>
      <c r="B30" s="2" t="s">
        <v>62</v>
      </c>
      <c r="C30" s="13">
        <v>65</v>
      </c>
      <c r="D30" s="13">
        <f>IF(C30&gt;0,C30," ")</f>
        <v>65</v>
      </c>
      <c r="E30" s="4">
        <f t="shared" si="4"/>
        <v>-6.4</v>
      </c>
      <c r="F30" s="13">
        <v>65</v>
      </c>
      <c r="G30" s="4">
        <f>IF(F30&gt;0,F30+E30,"")</f>
        <v>58.6</v>
      </c>
      <c r="H30" s="4">
        <f t="shared" si="5"/>
        <v>-6.4</v>
      </c>
      <c r="I30" s="13">
        <v>62</v>
      </c>
      <c r="J30" s="4">
        <f>IF(I30&gt;0,H30+I30,"")</f>
        <v>55.6</v>
      </c>
      <c r="K30" s="4">
        <f t="shared" si="6"/>
        <v>-5.6000000000000005</v>
      </c>
      <c r="L30" s="13">
        <v>72</v>
      </c>
      <c r="M30" s="4">
        <f>IF(L30&gt;0,K30+L30,"")</f>
        <v>66.4</v>
      </c>
      <c r="N30" s="4">
        <f t="shared" si="7"/>
        <v>-7.2</v>
      </c>
      <c r="O30" s="3" t="str">
        <f>IF(A30&gt;"",A30,"")</f>
        <v>Stratton, Ben</v>
      </c>
      <c r="P30" s="13">
        <v>61</v>
      </c>
      <c r="Q30" s="26">
        <f>IF(P30&gt;0,P30+N30,"")</f>
        <v>53.8</v>
      </c>
      <c r="R30" s="4">
        <f t="shared" si="8"/>
        <v>-6.4</v>
      </c>
      <c r="S30" s="13"/>
      <c r="T30" s="4">
        <f>IF(S30&gt;0,R30+S30,"")</f>
      </c>
      <c r="U30" s="4">
        <f t="shared" si="9"/>
        <v>-6.4</v>
      </c>
      <c r="V30" s="13"/>
      <c r="W30" s="4">
        <f>IF(V30&gt;0,U30+V30,"")</f>
      </c>
      <c r="X30" s="4">
        <f t="shared" si="0"/>
        <v>-6.4</v>
      </c>
      <c r="Y30" s="13"/>
      <c r="Z30" s="4">
        <f>IF(Y30&gt;0,X30+Y30,"")</f>
      </c>
      <c r="AA30" s="4">
        <f t="shared" si="1"/>
        <v>-6.4</v>
      </c>
      <c r="AB30" s="3" t="str">
        <f t="shared" si="2"/>
        <v>Stratton, Ben</v>
      </c>
      <c r="AC30" s="13"/>
      <c r="AD30" s="4">
        <f>IF(AC30&gt;0,AC30+AA30,"")</f>
      </c>
      <c r="AE30" s="4">
        <f t="shared" si="10"/>
        <v>-6.4</v>
      </c>
      <c r="AF30" t="str">
        <f t="shared" si="11"/>
        <v>Stratton, Ben</v>
      </c>
      <c r="AG30" s="5">
        <f t="shared" si="3"/>
        <v>-6.4</v>
      </c>
    </row>
    <row r="31" spans="1:33" ht="15" customHeight="1">
      <c r="A31" s="3" t="s">
        <v>33</v>
      </c>
      <c r="B31" s="2" t="s">
        <v>62</v>
      </c>
      <c r="C31" s="13"/>
      <c r="D31" s="13" t="str">
        <f>IF(C31&gt;0,C31," ")</f>
        <v> </v>
      </c>
      <c r="E31" s="4">
        <f t="shared" si="4"/>
      </c>
      <c r="F31" s="13"/>
      <c r="G31" s="4">
        <f>IF(F31&gt;0,F31+E31,"")</f>
      </c>
      <c r="H31" s="4">
        <f t="shared" si="5"/>
      </c>
      <c r="I31" s="13"/>
      <c r="J31" s="4">
        <f>IF(I31&gt;0,H31+I31,"")</f>
      </c>
      <c r="K31" s="4">
        <f t="shared" si="6"/>
      </c>
      <c r="L31" s="13"/>
      <c r="M31" s="4">
        <f>IF(L31&gt;0,K31+L31,"")</f>
      </c>
      <c r="N31" s="4">
        <f t="shared" si="7"/>
      </c>
      <c r="O31" s="3" t="str">
        <f>IF(A31&gt;"",A31,"")</f>
        <v>Stratton, MaryEllen</v>
      </c>
      <c r="P31" s="13"/>
      <c r="Q31" s="4">
        <f>IF(P31&gt;0,P31+N31,"")</f>
      </c>
      <c r="R31" s="4">
        <f t="shared" si="8"/>
      </c>
      <c r="S31" s="13"/>
      <c r="T31" s="4">
        <f>IF(S31&gt;0,R31+S31,"")</f>
      </c>
      <c r="U31" s="4">
        <f t="shared" si="9"/>
      </c>
      <c r="V31" s="13"/>
      <c r="W31" s="4">
        <f>IF(V31&gt;0,U31+V31,"")</f>
      </c>
      <c r="X31" s="4">
        <f t="shared" si="0"/>
      </c>
      <c r="Y31" s="13"/>
      <c r="Z31" s="4">
        <f>IF(Y31&gt;0,X31+Y31,"")</f>
      </c>
      <c r="AA31" s="4">
        <f t="shared" si="1"/>
      </c>
      <c r="AB31" s="3" t="str">
        <f t="shared" si="2"/>
        <v>Stratton, MaryEllen</v>
      </c>
      <c r="AC31" s="13"/>
      <c r="AD31" s="4">
        <f>IF(AC31&gt;0,AC31+AA31,"")</f>
      </c>
      <c r="AE31" s="4">
        <f t="shared" si="10"/>
      </c>
      <c r="AF31" t="str">
        <f t="shared" si="11"/>
        <v>Stratton, MaryEllen</v>
      </c>
      <c r="AG31" s="5">
        <f t="shared" si="3"/>
      </c>
    </row>
    <row r="32" spans="1:33" ht="15" customHeight="1">
      <c r="A32" s="3" t="s">
        <v>73</v>
      </c>
      <c r="B32" s="2" t="s">
        <v>62</v>
      </c>
      <c r="C32" s="13">
        <v>70</v>
      </c>
      <c r="D32" s="13">
        <f>IF(C32&gt;0,C32," ")</f>
        <v>70</v>
      </c>
      <c r="E32" s="4">
        <f>IF(C32&gt;0,(ROUND(57-AVERAGE(C32),0)*0.8),"")</f>
        <v>-10.4</v>
      </c>
      <c r="F32" s="13">
        <v>68</v>
      </c>
      <c r="G32" s="4">
        <f>IF(F32&gt;0,F32+E32,"")</f>
        <v>57.6</v>
      </c>
      <c r="H32" s="4">
        <f>IF(C32+F32&gt;0,(ROUND(57-AVERAGE(C32,F32),0)*0.8),"")</f>
        <v>-9.600000000000001</v>
      </c>
      <c r="I32" s="13">
        <v>66</v>
      </c>
      <c r="J32" s="4">
        <f>IF(I32&gt;0,H32+I32,"")</f>
        <v>56.4</v>
      </c>
      <c r="K32" s="4">
        <f>IF(C32+F32+I32&gt;0,(ROUND(57-AVERAGE(C32,F32,I32),0)*0.8),"")</f>
        <v>-8.8</v>
      </c>
      <c r="L32" s="13">
        <v>62</v>
      </c>
      <c r="M32" s="24">
        <f>IF(L32&gt;0,K32+L32,"")</f>
        <v>53.2</v>
      </c>
      <c r="N32" s="4">
        <f>IF(C32+F32+I32+L32&gt;0,(ROUND(57-AVERAGE(C32,F32,I32,L32),0)*0.8),"")</f>
        <v>-8</v>
      </c>
      <c r="O32" s="3" t="str">
        <f>IF(A32&gt;"",A32,"")</f>
        <v>Thompson, Jude</v>
      </c>
      <c r="P32" s="13">
        <v>68</v>
      </c>
      <c r="Q32" s="4">
        <f>IF(P32&gt;0,P32+N32,"")</f>
        <v>60</v>
      </c>
      <c r="R32" s="4">
        <f>IF(C32+F32+I32+L32+P32&gt;0,(ROUND(57-AVERAGE(C32,F32,I32,L32,P32),0)*0.8),"")</f>
        <v>-8</v>
      </c>
      <c r="S32" s="13"/>
      <c r="T32" s="4">
        <f>IF(S32&gt;0,R32+S32,"")</f>
      </c>
      <c r="U32" s="4">
        <f>IF(C32+F32+I32+L32+P32+S32&gt;0,(ROUND(57-AVERAGE(C32,F32,I32,L32,P32,S32),0)*0.8),"")</f>
        <v>-8</v>
      </c>
      <c r="V32" s="13"/>
      <c r="W32" s="4">
        <f>IF(V32&gt;0,U32+V32,"")</f>
      </c>
      <c r="X32" s="4">
        <f t="shared" si="0"/>
        <v>-8</v>
      </c>
      <c r="Y32" s="13"/>
      <c r="Z32" s="4">
        <f>IF(Y32&gt;0,X32+Y32,"")</f>
      </c>
      <c r="AA32" s="4">
        <f t="shared" si="1"/>
        <v>-8</v>
      </c>
      <c r="AB32" s="3" t="str">
        <f t="shared" si="2"/>
        <v>Thompson, Jude</v>
      </c>
      <c r="AC32" s="13"/>
      <c r="AD32" s="4">
        <f>IF(AC32&gt;0,AC32+AA32,"")</f>
      </c>
      <c r="AE32" s="4">
        <f t="shared" si="10"/>
        <v>-8</v>
      </c>
      <c r="AF32" t="str">
        <f>IF(A32&gt;"",A32,"")</f>
        <v>Thompson, Jude</v>
      </c>
      <c r="AG32" s="5">
        <f t="shared" si="3"/>
        <v>-8</v>
      </c>
    </row>
    <row r="33" spans="1:33" ht="15" customHeight="1">
      <c r="A33" s="3" t="s">
        <v>72</v>
      </c>
      <c r="B33" s="2" t="s">
        <v>62</v>
      </c>
      <c r="C33" s="13">
        <v>62</v>
      </c>
      <c r="D33" s="13">
        <f>IF(C33&gt;0,C33," ")</f>
        <v>62</v>
      </c>
      <c r="E33" s="4">
        <f>IF(C33&gt;0,(ROUND(57-AVERAGE(C33),0)*0.8),"")</f>
        <v>-4</v>
      </c>
      <c r="F33" s="13"/>
      <c r="G33" s="4">
        <f>IF(F33&gt;0,F33+E33,"")</f>
      </c>
      <c r="H33" s="4">
        <f>IF(C33+F33&gt;0,(ROUND(57-AVERAGE(C33,F33),0)*0.8),"")</f>
        <v>-4</v>
      </c>
      <c r="I33" s="13">
        <v>60</v>
      </c>
      <c r="J33" s="4">
        <f>IF(I33&gt;0,H33+I33,"")</f>
        <v>56</v>
      </c>
      <c r="K33" s="4">
        <f>IF(C33+F33+I33&gt;0,(ROUND(57-AVERAGE(C33,F33,I33),0)*0.8),"")</f>
        <v>-3.2</v>
      </c>
      <c r="L33" s="13">
        <v>62</v>
      </c>
      <c r="M33" s="4">
        <f>IF(L33&gt;0,K33+L33,"")</f>
        <v>58.8</v>
      </c>
      <c r="N33" s="4">
        <f>IF(C33+F33+I33+L33&gt;0,(ROUND(57-AVERAGE(C33,F33,I33,L33),0)*0.8),"")</f>
        <v>-3.2</v>
      </c>
      <c r="O33" s="3" t="str">
        <f>IF(A33&gt;"",A33,"")</f>
        <v>Thompson, Les</v>
      </c>
      <c r="P33" s="13">
        <v>60</v>
      </c>
      <c r="Q33" s="4">
        <f>IF(P33&gt;0,P33+N33,"")</f>
        <v>56.8</v>
      </c>
      <c r="R33" s="4">
        <f>IF(C33+F33+I33+L33+P33&gt;0,(ROUND(57-AVERAGE(C33,F33,I33,L33,P33),0)*0.8),"")</f>
        <v>-3.2</v>
      </c>
      <c r="S33" s="13"/>
      <c r="T33" s="4">
        <f>IF(S33&gt;0,R33+S33,"")</f>
      </c>
      <c r="U33" s="4">
        <f>IF(C33+F33+I33+L33+P33+S33&gt;0,(ROUND(57-AVERAGE(C33,F33,I33,L33,P33,S33),0)*0.8),"")</f>
        <v>-3.2</v>
      </c>
      <c r="V33" s="13"/>
      <c r="W33" s="4">
        <f>IF(V33&gt;0,U33+V33,"")</f>
      </c>
      <c r="X33" s="4">
        <f t="shared" si="0"/>
        <v>-3.2</v>
      </c>
      <c r="Y33" s="13"/>
      <c r="Z33" s="4">
        <f>IF(Y33&gt;0,X33+Y33,"")</f>
      </c>
      <c r="AA33" s="4">
        <f t="shared" si="1"/>
        <v>-3.2</v>
      </c>
      <c r="AB33" s="3" t="str">
        <f t="shared" si="2"/>
        <v>Thompson, Les</v>
      </c>
      <c r="AC33" s="13"/>
      <c r="AD33" s="4">
        <f>IF(AC33&gt;0,AC33+AA33,"")</f>
      </c>
      <c r="AE33" s="4">
        <f t="shared" si="10"/>
        <v>-3.2</v>
      </c>
      <c r="AF33" t="str">
        <f>IF(A33&gt;"",A33,"")</f>
        <v>Thompson, Les</v>
      </c>
      <c r="AG33" s="5">
        <f t="shared" si="3"/>
        <v>-3.2</v>
      </c>
    </row>
    <row r="34" spans="1:33" ht="15" customHeight="1">
      <c r="A34" s="3" t="s">
        <v>50</v>
      </c>
      <c r="B34" s="2" t="s">
        <v>62</v>
      </c>
      <c r="C34" s="13"/>
      <c r="D34" s="13" t="str">
        <f>IF(C34&gt;0,C34," ")</f>
        <v> </v>
      </c>
      <c r="E34" s="4">
        <f t="shared" si="4"/>
      </c>
      <c r="F34" s="13"/>
      <c r="G34" s="4">
        <f>IF(F34&gt;0,F34+E34,"")</f>
      </c>
      <c r="H34" s="4">
        <f t="shared" si="5"/>
      </c>
      <c r="I34" s="13"/>
      <c r="J34" s="4">
        <f>IF(I34&gt;0,H34+I34,"")</f>
      </c>
      <c r="K34" s="4">
        <f t="shared" si="6"/>
      </c>
      <c r="L34" s="13"/>
      <c r="M34" s="4">
        <f>IF(L34&gt;0,K34+L34,"")</f>
      </c>
      <c r="N34" s="4">
        <f t="shared" si="7"/>
      </c>
      <c r="O34" s="3" t="str">
        <f>IF(A34&gt;"",A34,"")</f>
        <v>Walker, Keaton</v>
      </c>
      <c r="P34" s="13"/>
      <c r="Q34" s="4">
        <f>IF(P34&gt;0,P34+N34,"")</f>
      </c>
      <c r="R34" s="4">
        <f t="shared" si="8"/>
      </c>
      <c r="S34" s="13"/>
      <c r="T34" s="4">
        <f>IF(S34&gt;0,R34+S34,"")</f>
      </c>
      <c r="U34" s="4">
        <f t="shared" si="9"/>
      </c>
      <c r="V34" s="13"/>
      <c r="W34" s="4">
        <f>IF(V34&gt;0,U34+V34,"")</f>
      </c>
      <c r="X34" s="4">
        <f t="shared" si="0"/>
      </c>
      <c r="Y34" s="13"/>
      <c r="Z34" s="4">
        <f>IF(Y34&gt;0,X34+Y34,"")</f>
      </c>
      <c r="AA34" s="4">
        <f t="shared" si="1"/>
      </c>
      <c r="AB34" s="3" t="str">
        <f t="shared" si="2"/>
        <v>Walker, Keaton</v>
      </c>
      <c r="AC34" s="13"/>
      <c r="AD34" s="4">
        <f>IF(AC34&gt;0,AC34+AA34,"")</f>
      </c>
      <c r="AE34" s="4">
        <f t="shared" si="10"/>
      </c>
      <c r="AF34" t="str">
        <f t="shared" si="11"/>
        <v>Walker, Keaton</v>
      </c>
      <c r="AG34" s="5">
        <f t="shared" si="3"/>
      </c>
    </row>
    <row r="35" spans="1:33" ht="15" customHeight="1">
      <c r="A35" s="3" t="s">
        <v>83</v>
      </c>
      <c r="B35" s="2" t="s">
        <v>84</v>
      </c>
      <c r="C35" s="13"/>
      <c r="D35" s="13" t="str">
        <f>IF(C35&gt;0,C35," ")</f>
        <v> </v>
      </c>
      <c r="E35" s="4">
        <f>IF(C35&gt;0,(ROUND(57-AVERAGE(C35),0)*0.8),"")</f>
      </c>
      <c r="F35" s="13"/>
      <c r="G35" s="4">
        <f>IF(F35&gt;0,F35+E35,"")</f>
      </c>
      <c r="H35" s="4">
        <f>IF(C35+F35&gt;0,(ROUND(57-AVERAGE(C35,F35),0)*0.8),"")</f>
      </c>
      <c r="I35" s="13"/>
      <c r="J35" s="4">
        <f>IF(I35&gt;0,H35+I35,"")</f>
      </c>
      <c r="K35" s="4">
        <f>IF(C35+F35+I35&gt;0,(ROUND(57-AVERAGE(C35,F35,I35),0)*0.8),"")</f>
      </c>
      <c r="L35" s="13"/>
      <c r="M35" s="4">
        <f>IF(L35&gt;0,K35+L35,"")</f>
      </c>
      <c r="N35" s="4">
        <f>IF(C35+F35+I35+L35&gt;0,(ROUND(57-AVERAGE(C35,F35,I35,L35),0)*0.8),"")</f>
      </c>
      <c r="O35" s="3" t="str">
        <f>IF(A35&gt;"",A35,"")</f>
        <v>Webb, Jonathan</v>
      </c>
      <c r="P35" s="13">
        <v>109</v>
      </c>
      <c r="Q35" s="4" t="e">
        <f>IF(P35&gt;0,P35+N35,"")</f>
        <v>#VALUE!</v>
      </c>
      <c r="R35" s="4">
        <f>IF(C35+F35+I35+L35+P35&gt;0,(ROUND(57-AVERAGE(C35,F35,I35,L35,P35),0)*0.8),"")</f>
        <v>-41.6</v>
      </c>
      <c r="S35" s="13"/>
      <c r="T35" s="4">
        <f>IF(S35&gt;0,R35+S35,"")</f>
      </c>
      <c r="U35" s="4">
        <f>IF(C35+F35+I35+L35+P35+S35&gt;0,(ROUND(57-AVERAGE(C35,F35,I35,L35,P35,S35),0)*0.8),"")</f>
        <v>-41.6</v>
      </c>
      <c r="V35" s="13"/>
      <c r="W35" s="4">
        <f>IF(V35&gt;0,U35+V35,"")</f>
      </c>
      <c r="X35" s="4">
        <f>IF(C35+F35+I35+L35+P35+S35+V35&gt;0,(ROUND(57-AVERAGE(C35,F35,I35,L35,P35,S35,V35),0)*0.8),"")</f>
        <v>-41.6</v>
      </c>
      <c r="Y35" s="13"/>
      <c r="Z35" s="4">
        <f>IF(Y35&gt;0,X35+Y35,"")</f>
      </c>
      <c r="AA35" s="4">
        <f>IF(C35+F35+I35+L35+P35+S35+V35+Y35&gt;0,(ROUND(57-AVERAGE(C35,F35,I35,L35,P35,S35,V35,Y35),0)*0.8),"")</f>
        <v>-41.6</v>
      </c>
      <c r="AB35" s="3" t="str">
        <f>O35</f>
        <v>Webb, Jonathan</v>
      </c>
      <c r="AC35" s="13"/>
      <c r="AD35" s="4">
        <f>IF(AC35&gt;0,AC35+AA35,"")</f>
      </c>
      <c r="AE35" s="4">
        <f>IF(C35+F35+I35+L35+P35+S35+V35+Y35+AC35&gt;0,(ROUND(57-AVERAGE(C35,F35,I35,L35,P35,S35,V35,Y35,AC35),0)*0.8),"")</f>
        <v>-41.6</v>
      </c>
      <c r="AF35" t="str">
        <f>IF(A35&gt;"",A35,"")</f>
        <v>Webb, Jonathan</v>
      </c>
      <c r="AG35" s="5">
        <f>AE35</f>
        <v>-41.6</v>
      </c>
    </row>
    <row r="36" spans="1:33" ht="15" customHeight="1">
      <c r="A36" s="3" t="s">
        <v>9</v>
      </c>
      <c r="B36" s="2" t="s">
        <v>62</v>
      </c>
      <c r="C36" s="13"/>
      <c r="D36" s="13" t="str">
        <f>IF(C36&gt;0,C36," ")</f>
        <v> </v>
      </c>
      <c r="E36" s="4">
        <f>IF(C36&gt;0,(ROUND(57-AVERAGE(C36),0)*0.8),"")</f>
      </c>
      <c r="F36" s="13">
        <v>54</v>
      </c>
      <c r="G36" s="4" t="e">
        <f>IF(F36&gt;0,F36+E36,"")</f>
        <v>#VALUE!</v>
      </c>
      <c r="H36" s="4">
        <f>IF(C36+F36&gt;0,(ROUND(57-AVERAGE(C36,F36),0)*0.8),"")</f>
        <v>2.4000000000000004</v>
      </c>
      <c r="I36" s="13">
        <v>56</v>
      </c>
      <c r="J36" s="4">
        <f>IF(I36&gt;0,H36+I36,"")</f>
        <v>58.4</v>
      </c>
      <c r="K36" s="4">
        <f>IF(C36+F36+I36&gt;0,(ROUND(57-AVERAGE(C36,F36,I36),0)*0.8),"")</f>
        <v>1.6</v>
      </c>
      <c r="L36" s="13"/>
      <c r="M36" s="4">
        <f>IF(L36&gt;0,K36+L36,"")</f>
      </c>
      <c r="N36" s="4">
        <f>IF(C36+F36+I36+L36&gt;0,(ROUND(57-AVERAGE(C36,F36,I36,L36),0)*0.8),"")</f>
        <v>1.6</v>
      </c>
      <c r="O36" s="3" t="str">
        <f>IF(A36&gt;"",A36,"")</f>
        <v>Winfrey, Jon</v>
      </c>
      <c r="P36" s="13"/>
      <c r="Q36" s="4">
        <f>IF(P36&gt;0,P36+N36,"")</f>
      </c>
      <c r="R36" s="4">
        <f>IF(C36+F36+I36+L36+P36&gt;0,(ROUND(57-AVERAGE(C36,F36,I36,L36,P36),0)*0.8),"")</f>
        <v>1.6</v>
      </c>
      <c r="S36" s="13"/>
      <c r="T36" s="4">
        <f>IF(S36&gt;0,R36+S36,"")</f>
      </c>
      <c r="U36" s="4">
        <f>IF(C36+F36+I36+L36+P36+S36&gt;0,(ROUND(57-AVERAGE(C36,F36,I36,L36,P36,S36),0)*0.8),"")</f>
        <v>1.6</v>
      </c>
      <c r="V36" s="13"/>
      <c r="W36" s="4">
        <f>IF(V36&gt;0,U36+V36,"")</f>
      </c>
      <c r="X36" s="4">
        <f t="shared" si="0"/>
        <v>1.6</v>
      </c>
      <c r="Y36" s="13"/>
      <c r="Z36" s="4">
        <f>IF(Y36&gt;0,X36+Y36,"")</f>
      </c>
      <c r="AA36" s="4">
        <f t="shared" si="1"/>
        <v>1.6</v>
      </c>
      <c r="AB36" s="3" t="str">
        <f t="shared" si="2"/>
        <v>Winfrey, Jon</v>
      </c>
      <c r="AC36" s="13"/>
      <c r="AD36" s="4">
        <f>IF(AC36&gt;0,AC36+AA36,"")</f>
      </c>
      <c r="AE36" s="4">
        <f t="shared" si="10"/>
        <v>1.6</v>
      </c>
      <c r="AF36" t="str">
        <f>IF(A36&gt;"",A36,"")</f>
        <v>Winfrey, Jon</v>
      </c>
      <c r="AG36" s="5">
        <f t="shared" si="3"/>
        <v>1.6</v>
      </c>
    </row>
    <row r="37" spans="1:33" ht="15" customHeight="1">
      <c r="A37" s="3" t="s">
        <v>69</v>
      </c>
      <c r="B37" s="2" t="s">
        <v>62</v>
      </c>
      <c r="C37" s="13"/>
      <c r="D37" s="13" t="str">
        <f>IF(C37&gt;0,C37," ")</f>
        <v> </v>
      </c>
      <c r="E37" s="4">
        <f>IF(C37&gt;0,(ROUND(57-AVERAGE(C37),0)*0.8),"")</f>
      </c>
      <c r="F37" s="13"/>
      <c r="G37" s="4">
        <f>IF(F37&gt;0,F37+E37,"")</f>
      </c>
      <c r="H37" s="4">
        <f>IF(C37+F37&gt;0,(ROUND(57-AVERAGE(C37,F37),0)*0.8),"")</f>
      </c>
      <c r="I37" s="13"/>
      <c r="J37" s="4">
        <f>IF(I37&gt;0,H37+I37,"")</f>
      </c>
      <c r="K37" s="4">
        <f>IF(C37+F37+I37&gt;0,(ROUND(57-AVERAGE(C37,F37,I37),0)*0.8),"")</f>
      </c>
      <c r="L37" s="13"/>
      <c r="M37" s="4">
        <f>IF(L37&gt;0,K37+L37,"")</f>
      </c>
      <c r="N37" s="4">
        <f>IF(C37+F37+I37+L37&gt;0,(ROUND(57-AVERAGE(C37,F37,I37,L37),0)*0.8),"")</f>
      </c>
      <c r="O37" s="3" t="str">
        <f>IF(A37&gt;"",A37,"")</f>
        <v>Winfrey, Josh</v>
      </c>
      <c r="P37" s="13"/>
      <c r="Q37" s="4">
        <f>IF(P37&gt;0,P37+N37,"")</f>
      </c>
      <c r="R37" s="4">
        <f>IF(C37+F37+I37+L37+P37&gt;0,(ROUND(57-AVERAGE(C37,F37,I37,L37,P37),0)*0.8),"")</f>
      </c>
      <c r="S37" s="13"/>
      <c r="T37" s="4">
        <f>IF(S37&gt;0,R37+S37,"")</f>
      </c>
      <c r="U37" s="4">
        <f>IF(C37+F37+I37+L37+P37+S37&gt;0,(ROUND(57-AVERAGE(C37,F37,I37,L37,P37,S37),0)*0.8),"")</f>
      </c>
      <c r="V37" s="13"/>
      <c r="W37" s="4">
        <f>IF(V37&gt;0,U37+V37,"")</f>
      </c>
      <c r="X37" s="4">
        <f t="shared" si="0"/>
      </c>
      <c r="Y37" s="13"/>
      <c r="Z37" s="4">
        <f>IF(Y37&gt;0,X37+Y37,"")</f>
      </c>
      <c r="AA37" s="4">
        <f t="shared" si="1"/>
      </c>
      <c r="AB37" s="3" t="str">
        <f t="shared" si="2"/>
        <v>Winfrey, Josh</v>
      </c>
      <c r="AC37" s="13"/>
      <c r="AD37" s="4">
        <f>IF(AC37&gt;0,AC37+AA37,"")</f>
      </c>
      <c r="AE37" s="4">
        <f t="shared" si="10"/>
      </c>
      <c r="AF37" t="str">
        <f>IF(A37&gt;"",A37,"")</f>
        <v>Winfrey, Josh</v>
      </c>
      <c r="AG37" s="5">
        <f t="shared" si="3"/>
      </c>
    </row>
    <row r="38" spans="1:33" ht="15" customHeight="1">
      <c r="A38" s="3"/>
      <c r="B38" s="2"/>
      <c r="C38" s="13"/>
      <c r="D38" s="13" t="str">
        <f>IF(C38&gt;0,C38," ")</f>
        <v> </v>
      </c>
      <c r="E38" s="4">
        <f t="shared" si="4"/>
      </c>
      <c r="F38" s="13"/>
      <c r="G38" s="4">
        <f>IF(F38&gt;0,F38+E38,"")</f>
      </c>
      <c r="H38" s="4">
        <f t="shared" si="5"/>
      </c>
      <c r="I38" s="13"/>
      <c r="J38" s="4">
        <f>IF(I38&gt;0,H38+I38,"")</f>
      </c>
      <c r="K38" s="4">
        <f t="shared" si="6"/>
      </c>
      <c r="L38" s="13"/>
      <c r="M38" s="4">
        <f>IF(L38&gt;0,K38+L38,"")</f>
      </c>
      <c r="N38" s="4">
        <f t="shared" si="7"/>
      </c>
      <c r="O38" s="3">
        <f>IF(A38&gt;"",A38,"")</f>
      </c>
      <c r="P38" s="13"/>
      <c r="Q38" s="4">
        <f>IF(P38&gt;0,P38+N38,"")</f>
      </c>
      <c r="R38" s="4">
        <f t="shared" si="8"/>
      </c>
      <c r="S38" s="13"/>
      <c r="T38" s="4">
        <f>IF(S38&gt;0,R38+S38,"")</f>
      </c>
      <c r="U38" s="4">
        <f t="shared" si="9"/>
      </c>
      <c r="V38" s="13"/>
      <c r="W38" s="4">
        <f>IF(V38&gt;0,U38+V38,"")</f>
      </c>
      <c r="X38" s="4">
        <f t="shared" si="0"/>
      </c>
      <c r="Y38" s="13"/>
      <c r="Z38" s="4">
        <f>IF(Y38&gt;0,X38+Y38,"")</f>
      </c>
      <c r="AA38" s="4">
        <f t="shared" si="1"/>
      </c>
      <c r="AB38" s="3">
        <f t="shared" si="2"/>
      </c>
      <c r="AC38" s="13"/>
      <c r="AD38" s="4">
        <f>IF(AC38&gt;0,AC38+AA38,"")</f>
      </c>
      <c r="AE38" s="4">
        <f t="shared" si="10"/>
      </c>
      <c r="AF38">
        <f t="shared" si="11"/>
      </c>
      <c r="AG38" s="5">
        <f t="shared" si="3"/>
      </c>
    </row>
    <row r="39" spans="1:33" ht="15" customHeight="1">
      <c r="A39" s="3"/>
      <c r="B39" s="2"/>
      <c r="C39" s="13"/>
      <c r="D39" s="13" t="str">
        <f>IF(C39&gt;0,C39," ")</f>
        <v> </v>
      </c>
      <c r="E39" s="4">
        <f t="shared" si="4"/>
      </c>
      <c r="F39" s="13"/>
      <c r="G39" s="4">
        <f>IF(F39&gt;0,F39+E39,"")</f>
      </c>
      <c r="H39" s="4">
        <f t="shared" si="5"/>
      </c>
      <c r="I39" s="13"/>
      <c r="J39" s="4">
        <f>IF(I39&gt;0,H39+I39,"")</f>
      </c>
      <c r="K39" s="4">
        <f t="shared" si="6"/>
      </c>
      <c r="L39" s="13"/>
      <c r="M39" s="4">
        <f>IF(L39&gt;0,K39+L39,"")</f>
      </c>
      <c r="N39" s="4">
        <f t="shared" si="7"/>
      </c>
      <c r="O39" s="3">
        <f>IF(A39&gt;"",A39,"")</f>
      </c>
      <c r="P39" s="13"/>
      <c r="Q39" s="4">
        <f>IF(P39&gt;0,P39+N39,"")</f>
      </c>
      <c r="R39" s="4">
        <f t="shared" si="8"/>
      </c>
      <c r="S39" s="13"/>
      <c r="T39" s="4">
        <f>IF(S39&gt;0,R39+S39,"")</f>
      </c>
      <c r="U39" s="4">
        <f t="shared" si="9"/>
      </c>
      <c r="V39" s="13"/>
      <c r="W39" s="4">
        <f>IF(V39&gt;0,U39+V39,"")</f>
      </c>
      <c r="X39" s="4">
        <f t="shared" si="0"/>
      </c>
      <c r="Y39" s="13"/>
      <c r="Z39" s="4">
        <f>IF(Y39&gt;0,X39+Y39,"")</f>
      </c>
      <c r="AA39" s="4">
        <f t="shared" si="1"/>
      </c>
      <c r="AB39" s="3">
        <f t="shared" si="2"/>
      </c>
      <c r="AC39" s="13"/>
      <c r="AD39" s="4">
        <f>IF(AC39&gt;0,AC39+AA39,"")</f>
      </c>
      <c r="AE39" s="4">
        <f t="shared" si="10"/>
      </c>
      <c r="AF39">
        <f t="shared" si="11"/>
      </c>
      <c r="AG39" s="5">
        <f t="shared" si="3"/>
      </c>
    </row>
    <row r="40" spans="1:33" ht="15" customHeight="1">
      <c r="A40" s="3"/>
      <c r="B40" s="2"/>
      <c r="C40" s="13"/>
      <c r="D40" s="13" t="str">
        <f>IF(C40&gt;0,C40," ")</f>
        <v> </v>
      </c>
      <c r="E40" s="4">
        <f>IF(C40&gt;0,(ROUND(57-AVERAGE(C40),0)*0.8),"")</f>
      </c>
      <c r="F40" s="13"/>
      <c r="G40" s="4">
        <f>IF(F40&gt;0,F40+E40,"")</f>
      </c>
      <c r="H40" s="4">
        <f>IF(C40+F40&gt;0,(ROUND(57-AVERAGE(C40,F40),0)*0.8),"")</f>
      </c>
      <c r="I40" s="13"/>
      <c r="J40" s="4">
        <f>IF(I40&gt;0,H40+I40,"")</f>
      </c>
      <c r="K40" s="4">
        <f>IF(C40+F40+I40&gt;0,(ROUND(57-AVERAGE(C40,F40,I40),0)*0.8),"")</f>
      </c>
      <c r="L40" s="13"/>
      <c r="M40" s="4">
        <f>IF(L40&gt;0,K40+L40,"")</f>
      </c>
      <c r="N40" s="4">
        <f>IF(C40+F40+I40+L40&gt;0,(ROUND(57-AVERAGE(C40,F40,I40,L40),0)*0.8),"")</f>
      </c>
      <c r="O40" s="3">
        <f>IF(A40&gt;"",A40,"")</f>
      </c>
      <c r="P40" s="13"/>
      <c r="Q40" s="4">
        <f>IF(P40&gt;0,P40+N40,"")</f>
      </c>
      <c r="R40" s="4">
        <f>IF(C40+F40+I40+L40+P40&gt;0,(ROUND(57-AVERAGE(C40,F40,I40,L40,P40),0)*0.8),"")</f>
      </c>
      <c r="S40" s="13"/>
      <c r="T40" s="4">
        <f>IF(S40&gt;0,R40+S40,"")</f>
      </c>
      <c r="U40" s="4">
        <f>IF(C40+F40+I40+L40+P40+S40&gt;0,(ROUND(57-AVERAGE(C40,F40,I40,L40,P40,S40),0)*0.8),"")</f>
      </c>
      <c r="V40" s="13"/>
      <c r="W40" s="4">
        <f>IF(V40&gt;0,U40+V40,"")</f>
      </c>
      <c r="X40" s="4">
        <f t="shared" si="0"/>
      </c>
      <c r="Y40" s="13"/>
      <c r="Z40" s="4">
        <f>IF(Y40&gt;0,X40+Y40,"")</f>
      </c>
      <c r="AA40" s="4">
        <f t="shared" si="1"/>
      </c>
      <c r="AB40" s="3">
        <f t="shared" si="2"/>
      </c>
      <c r="AC40" s="13"/>
      <c r="AD40" s="4">
        <f>IF(AC40&gt;0,AC40+AA40,"")</f>
      </c>
      <c r="AE40" s="4">
        <f t="shared" si="10"/>
      </c>
      <c r="AF40">
        <f>IF(A40&gt;"",A40,"")</f>
      </c>
      <c r="AG40" s="5">
        <f t="shared" si="3"/>
      </c>
    </row>
    <row r="41" spans="1:33" ht="15" customHeight="1">
      <c r="A41" s="3"/>
      <c r="B41" s="2"/>
      <c r="C41" s="13"/>
      <c r="D41" s="13" t="str">
        <f>IF(C41&gt;0,C41," ")</f>
        <v> </v>
      </c>
      <c r="E41" s="4">
        <f>IF(C41&gt;0,(ROUND(57-AVERAGE(C41),0)*0.8),"")</f>
      </c>
      <c r="F41" s="13"/>
      <c r="G41" s="4">
        <f>IF(F41&gt;0,F41+E41,"")</f>
      </c>
      <c r="H41" s="4">
        <f>IF(C41+F41&gt;0,(ROUND(57-AVERAGE(C41,F41),0)*0.8),"")</f>
      </c>
      <c r="I41" s="13"/>
      <c r="J41" s="4">
        <f>IF(I41&gt;0,H41+I41,"")</f>
      </c>
      <c r="K41" s="4">
        <f>IF(C41+F41+I41&gt;0,(ROUND(57-AVERAGE(C41,F41,I41),0)*0.8),"")</f>
      </c>
      <c r="L41" s="13"/>
      <c r="M41" s="4">
        <f>IF(L41&gt;0,K41+L41,"")</f>
      </c>
      <c r="N41" s="4">
        <f>IF(C41+F41+I41+L41&gt;0,(ROUND(57-AVERAGE(C41,F41,I41,L41),0)*0.8),"")</f>
      </c>
      <c r="O41" s="3">
        <f>IF(A41&gt;"",A41,"")</f>
      </c>
      <c r="P41" s="13"/>
      <c r="Q41" s="4">
        <f>IF(P41&gt;0,P41+N41,"")</f>
      </c>
      <c r="R41" s="4">
        <f>IF(C41+F41+I41+L41+P41&gt;0,(ROUND(57-AVERAGE(C41,F41,I41,L41,P41),0)*0.8),"")</f>
      </c>
      <c r="S41" s="13"/>
      <c r="T41" s="4">
        <f>IF(S41&gt;0,R41+S41,"")</f>
      </c>
      <c r="U41" s="4">
        <f>IF(C41+F41+I41+L41+P41+S41&gt;0,(ROUND(57-AVERAGE(C41,F41,I41,L41,P41,S41),0)*0.8),"")</f>
      </c>
      <c r="V41" s="13"/>
      <c r="W41" s="4">
        <f>IF(V41&gt;0,U41+V41,"")</f>
      </c>
      <c r="X41" s="4">
        <f t="shared" si="0"/>
      </c>
      <c r="Y41" s="13"/>
      <c r="Z41" s="4">
        <f>IF(Y41&gt;0,X41+Y41,"")</f>
      </c>
      <c r="AA41" s="4">
        <f t="shared" si="1"/>
      </c>
      <c r="AB41" s="3">
        <f t="shared" si="2"/>
      </c>
      <c r="AC41" s="13"/>
      <c r="AD41" s="4">
        <f>IF(AC41&gt;0,AC41+AA41,"")</f>
      </c>
      <c r="AE41" s="4">
        <f t="shared" si="10"/>
      </c>
      <c r="AF41">
        <f>IF(A41&gt;"",A41,"")</f>
      </c>
      <c r="AG41" s="5">
        <f t="shared" si="3"/>
      </c>
    </row>
    <row r="42" spans="1:33" ht="15" customHeight="1">
      <c r="A42" s="3"/>
      <c r="B42" s="2"/>
      <c r="C42" s="13"/>
      <c r="D42" s="13" t="str">
        <f>IF(C42&gt;0,C42," ")</f>
        <v> </v>
      </c>
      <c r="E42" s="4">
        <f>IF(C42&gt;0,(ROUND(57-AVERAGE(C42),0)*0.8),"")</f>
      </c>
      <c r="F42" s="13"/>
      <c r="G42" s="4">
        <f>IF(F42&gt;0,F42+E42,"")</f>
      </c>
      <c r="H42" s="4">
        <f>IF(C42+F42&gt;0,(ROUND(57-AVERAGE(C42,F42),0)*0.8),"")</f>
      </c>
      <c r="I42" s="13"/>
      <c r="J42" s="4">
        <f>IF(I42&gt;0,H42+I42,"")</f>
      </c>
      <c r="K42" s="4">
        <f>IF(C42+F42+I42&gt;0,(ROUND(57-AVERAGE(C42,F42,I42),0)*0.8),"")</f>
      </c>
      <c r="L42" s="13"/>
      <c r="M42" s="4">
        <f>IF(L42&gt;0,K42+L42,"")</f>
      </c>
      <c r="N42" s="4">
        <f>IF(C42+F42+I42+L42&gt;0,(ROUND(57-AVERAGE(C42,F42,I42,L42),0)*0.8),"")</f>
      </c>
      <c r="O42" s="3">
        <f>IF(A42&gt;"",A42,"")</f>
      </c>
      <c r="P42" s="13"/>
      <c r="Q42" s="4">
        <f>IF(P42&gt;0,P42+N42,"")</f>
      </c>
      <c r="R42" s="4">
        <f>IF(C42+F42+I42+L42+P42&gt;0,(ROUND(57-AVERAGE(C42,F42,I42,L42,P42),0)*0.8),"")</f>
      </c>
      <c r="S42" s="13"/>
      <c r="T42" s="4">
        <f>IF(S42&gt;0,R42+S42,"")</f>
      </c>
      <c r="U42" s="4">
        <f>IF(C42+F42+I42+L42+P42+S42&gt;0,(ROUND(57-AVERAGE(C42,F42,I42,L42,P42,S42),0)*0.8),"")</f>
      </c>
      <c r="V42" s="13"/>
      <c r="W42" s="4">
        <f>IF(V42&gt;0,U42+V42,"")</f>
      </c>
      <c r="X42" s="4">
        <f>IF(C42+F42+I42+L42+P42+S42+V42&gt;0,(ROUND(57-AVERAGE(C42,F42,I42,L42,P42,S42,V42),0)*0.8),"")</f>
      </c>
      <c r="Y42" s="13"/>
      <c r="Z42" s="4">
        <f>IF(Y42&gt;0,X42+Y42,"")</f>
      </c>
      <c r="AA42" s="4">
        <f>IF(C42+F42+I42+L42+P42+S42+V42+Y42&gt;0,(ROUND(57-AVERAGE(C42,F42,I42,L42,P42,S42,V42,Y42),0)*0.8),"")</f>
      </c>
      <c r="AB42" s="3">
        <f>O42</f>
      </c>
      <c r="AC42" s="13"/>
      <c r="AD42" s="4">
        <f>IF(AC42&gt;0,AC42+AA42,"")</f>
      </c>
      <c r="AE42" s="4">
        <f t="shared" si="10"/>
      </c>
      <c r="AF42">
        <f>IF(A42&gt;"",A42,"")</f>
      </c>
      <c r="AG42" s="5">
        <f t="shared" si="3"/>
      </c>
    </row>
    <row r="43" spans="1:33" ht="15" customHeight="1">
      <c r="A43" s="3"/>
      <c r="B43" s="2"/>
      <c r="C43" s="13"/>
      <c r="D43" s="13" t="str">
        <f>IF(C43&gt;0,C43," ")</f>
        <v> </v>
      </c>
      <c r="E43" s="4">
        <f>IF(C43&gt;0,(ROUND(57-AVERAGE(C43),0)*0.8),"")</f>
      </c>
      <c r="F43" s="13"/>
      <c r="G43" s="4">
        <f>IF(F43&gt;0,F43+E43,"")</f>
      </c>
      <c r="H43" s="4">
        <f>IF(C43+F43&gt;0,(ROUND(57-AVERAGE(C43,F43),0)*0.8),"")</f>
      </c>
      <c r="I43" s="13"/>
      <c r="J43" s="4">
        <f>IF(I43&gt;0,H43+I43,"")</f>
      </c>
      <c r="K43" s="4">
        <f>IF(C43+F43+I43&gt;0,(ROUND(57-AVERAGE(C43,F43,I43),0)*0.8),"")</f>
      </c>
      <c r="L43" s="13"/>
      <c r="M43" s="4">
        <f>IF(L43&gt;0,K43+L43,"")</f>
      </c>
      <c r="N43" s="4">
        <f>IF(C43+F43+I43+L43&gt;0,(ROUND(57-AVERAGE(C43,F43,I43,L43),0)*0.8),"")</f>
      </c>
      <c r="O43" s="3">
        <f>IF(A43&gt;"",A43,"")</f>
      </c>
      <c r="P43" s="13"/>
      <c r="Q43" s="4">
        <f>IF(P43&gt;0,P43+N43,"")</f>
      </c>
      <c r="R43" s="4">
        <f>IF(C43+F43+I43+L43+P43&gt;0,(ROUND(57-AVERAGE(C43,F43,I43,L43,P43),0)*0.8),"")</f>
      </c>
      <c r="S43" s="13"/>
      <c r="T43" s="4">
        <f>IF(S43&gt;0,R43+S43,"")</f>
      </c>
      <c r="U43" s="4">
        <f>IF(C43+F43+I43+L43+P43+S43&gt;0,(ROUND(57-AVERAGE(C43,F43,I43,L43,P43,S43),0)*0.8),"")</f>
      </c>
      <c r="V43" s="13"/>
      <c r="W43" s="4">
        <f>IF(V43&gt;0,U43+V43,"")</f>
      </c>
      <c r="X43" s="4">
        <f>IF(C43+F43+I43+L43+P43+S43+V43&gt;0,(ROUND(57-AVERAGE(C43,F43,I43,L43,P43,S43,V43),0)*0.8),"")</f>
      </c>
      <c r="Y43" s="13"/>
      <c r="Z43" s="4">
        <f>IF(Y43&gt;0,X43+Y43,"")</f>
      </c>
      <c r="AA43" s="4">
        <f t="shared" si="1"/>
      </c>
      <c r="AB43" s="3">
        <f t="shared" si="2"/>
      </c>
      <c r="AC43" s="13"/>
      <c r="AD43" s="4">
        <f>IF(AC43&gt;0,AC43+AA43,"")</f>
      </c>
      <c r="AE43" s="4">
        <f t="shared" si="10"/>
      </c>
      <c r="AF43">
        <f>IF(A43&gt;"",A43,"")</f>
      </c>
      <c r="AG43" s="5">
        <f t="shared" si="3"/>
      </c>
    </row>
    <row r="44" spans="1:33" ht="15" customHeight="1">
      <c r="A44" s="3"/>
      <c r="B44" s="2"/>
      <c r="C44" s="13"/>
      <c r="D44" s="13" t="str">
        <f>IF(C44&gt;0,C44," ")</f>
        <v> </v>
      </c>
      <c r="E44" s="4">
        <f t="shared" si="4"/>
      </c>
      <c r="F44" s="13"/>
      <c r="G44" s="4">
        <f>IF(F44&gt;0,F44+E44,"")</f>
      </c>
      <c r="H44" s="4">
        <f t="shared" si="5"/>
      </c>
      <c r="I44" s="13"/>
      <c r="J44" s="4">
        <f>IF(I44&gt;0,H44+I44,"")</f>
      </c>
      <c r="K44" s="4">
        <f t="shared" si="6"/>
      </c>
      <c r="L44" s="13"/>
      <c r="M44" s="4">
        <f>IF(L44&gt;0,K44+L44,"")</f>
      </c>
      <c r="N44" s="4">
        <f t="shared" si="7"/>
      </c>
      <c r="O44" s="3">
        <f>IF(A44&gt;"",A44,"")</f>
      </c>
      <c r="P44" s="13"/>
      <c r="Q44" s="4">
        <f>IF(P44&gt;0,P44+N44,"")</f>
      </c>
      <c r="R44" s="4">
        <f t="shared" si="8"/>
      </c>
      <c r="S44" s="13"/>
      <c r="T44" s="4">
        <f>IF(S44&gt;0,R44+S44,"")</f>
      </c>
      <c r="U44" s="4">
        <f t="shared" si="9"/>
      </c>
      <c r="V44" s="13"/>
      <c r="W44" s="4">
        <f>IF(V44&gt;0,U44+V44,"")</f>
      </c>
      <c r="X44" s="4">
        <f t="shared" si="0"/>
      </c>
      <c r="Y44" s="13"/>
      <c r="Z44" s="4">
        <f>IF(Y44&gt;0,X44+Y44,"")</f>
      </c>
      <c r="AA44" s="4">
        <f t="shared" si="1"/>
      </c>
      <c r="AB44" s="3">
        <f t="shared" si="2"/>
      </c>
      <c r="AC44" s="13"/>
      <c r="AD44" s="4">
        <f>IF(AC44&gt;0,AC44+AA44,"")</f>
      </c>
      <c r="AE44" s="4">
        <f t="shared" si="10"/>
      </c>
      <c r="AF44">
        <f t="shared" si="11"/>
      </c>
      <c r="AG44" s="5">
        <f t="shared" si="3"/>
      </c>
    </row>
    <row r="45" spans="1:33" ht="15" customHeight="1">
      <c r="A45" s="3"/>
      <c r="B45" s="2"/>
      <c r="C45" s="13"/>
      <c r="D45" s="13" t="str">
        <f>IF(C45&gt;0,C45," ")</f>
        <v> </v>
      </c>
      <c r="E45" s="4">
        <f t="shared" si="4"/>
      </c>
      <c r="F45" s="13"/>
      <c r="G45" s="4">
        <f>IF(F45&gt;0,F45+E45,"")</f>
      </c>
      <c r="H45" s="4">
        <f t="shared" si="5"/>
      </c>
      <c r="I45" s="13"/>
      <c r="J45" s="4">
        <f>IF(I45&gt;0,H45+I45,"")</f>
      </c>
      <c r="K45" s="4">
        <f t="shared" si="6"/>
      </c>
      <c r="L45" s="13"/>
      <c r="M45" s="4">
        <f>IF(L45&gt;0,K45+L45,"")</f>
      </c>
      <c r="N45" s="4">
        <f t="shared" si="7"/>
      </c>
      <c r="O45" s="3">
        <f>IF(A45&gt;"",A45,"")</f>
      </c>
      <c r="P45" s="13"/>
      <c r="Q45" s="4">
        <f>IF(P45&gt;0,P45+N45,"")</f>
      </c>
      <c r="R45" s="4">
        <f t="shared" si="8"/>
      </c>
      <c r="S45" s="13"/>
      <c r="T45" s="4">
        <f>IF(S45&gt;0,R45+S45,"")</f>
      </c>
      <c r="U45" s="4">
        <f t="shared" si="9"/>
      </c>
      <c r="V45" s="13"/>
      <c r="W45" s="4">
        <f>IF(V45&gt;0,U45+V45,"")</f>
      </c>
      <c r="X45" s="4">
        <f t="shared" si="0"/>
      </c>
      <c r="Y45" s="13"/>
      <c r="Z45" s="4">
        <f>IF(Y45&gt;0,X45+Y45,"")</f>
      </c>
      <c r="AA45" s="4">
        <f t="shared" si="1"/>
      </c>
      <c r="AB45" s="3">
        <f t="shared" si="2"/>
      </c>
      <c r="AC45" s="13"/>
      <c r="AD45" s="4">
        <f>IF(AC45&gt;0,AC45+AA45,"")</f>
      </c>
      <c r="AE45" s="4">
        <f t="shared" si="10"/>
      </c>
      <c r="AF45">
        <f t="shared" si="11"/>
      </c>
      <c r="AG45" s="5">
        <f t="shared" si="3"/>
      </c>
    </row>
    <row r="46" spans="1:33" ht="15" customHeight="1">
      <c r="A46" s="3"/>
      <c r="B46" s="2"/>
      <c r="C46" s="13"/>
      <c r="D46" s="13" t="str">
        <f>IF(C46&gt;0,C46," ")</f>
        <v> </v>
      </c>
      <c r="E46" s="4">
        <f t="shared" si="4"/>
      </c>
      <c r="F46" s="13"/>
      <c r="G46" s="4">
        <f>IF(F46&gt;0,J44+E46,"")</f>
      </c>
      <c r="H46" s="4">
        <f t="shared" si="5"/>
      </c>
      <c r="I46" s="13"/>
      <c r="J46" s="4">
        <f>IF(I46&gt;0,H46+I46,"")</f>
      </c>
      <c r="K46" s="4">
        <f t="shared" si="6"/>
      </c>
      <c r="L46" s="13"/>
      <c r="M46" s="4">
        <f>IF(L46&gt;0,K46+L46,"")</f>
      </c>
      <c r="N46" s="4">
        <f t="shared" si="7"/>
      </c>
      <c r="O46" s="3">
        <f>IF(A46&gt;"",A46,"")</f>
      </c>
      <c r="P46" s="13"/>
      <c r="Q46" s="4">
        <f>IF(P46&gt;0,P46+N46,"")</f>
      </c>
      <c r="R46" s="4">
        <f t="shared" si="8"/>
      </c>
      <c r="S46" s="13"/>
      <c r="T46" s="4">
        <f>IF(S46&gt;0,R46+S46,"")</f>
      </c>
      <c r="U46" s="4">
        <f t="shared" si="9"/>
      </c>
      <c r="V46" s="13"/>
      <c r="W46" s="4">
        <f>IF(V46&gt;0,U46+V46,"")</f>
      </c>
      <c r="X46" s="4">
        <f t="shared" si="0"/>
      </c>
      <c r="Y46" s="13"/>
      <c r="Z46" s="4">
        <f>IF(Y46&gt;0,X46+Y46,"")</f>
      </c>
      <c r="AA46" s="4">
        <f t="shared" si="1"/>
      </c>
      <c r="AB46" s="3">
        <f t="shared" si="2"/>
      </c>
      <c r="AC46" s="13"/>
      <c r="AD46" s="4">
        <f>IF(AC46&gt;0,AC46+AA46,"")</f>
      </c>
      <c r="AE46" s="4">
        <f t="shared" si="10"/>
      </c>
      <c r="AF46">
        <f t="shared" si="11"/>
      </c>
      <c r="AG46" s="5">
        <f t="shared" si="3"/>
      </c>
    </row>
    <row r="47" spans="1:31" ht="15.75" customHeight="1">
      <c r="A47" s="6" t="s">
        <v>14</v>
      </c>
      <c r="B47" s="29" t="s">
        <v>15</v>
      </c>
      <c r="C47" s="29"/>
      <c r="D47" s="30" t="s">
        <v>16</v>
      </c>
      <c r="E47" s="30"/>
      <c r="F47" s="31" t="s">
        <v>17</v>
      </c>
      <c r="G47" s="31"/>
      <c r="H47" s="32" t="s">
        <v>18</v>
      </c>
      <c r="I47" s="32"/>
      <c r="J47" s="28" t="s">
        <v>22</v>
      </c>
      <c r="K47" s="28"/>
      <c r="L47" s="34" t="s">
        <v>21</v>
      </c>
      <c r="M47" s="34"/>
      <c r="O47" s="6" t="s">
        <v>14</v>
      </c>
      <c r="P47" s="29" t="s">
        <v>15</v>
      </c>
      <c r="Q47" s="29"/>
      <c r="R47" s="30" t="s">
        <v>16</v>
      </c>
      <c r="S47" s="30"/>
      <c r="T47" s="31" t="s">
        <v>17</v>
      </c>
      <c r="U47" s="31"/>
      <c r="V47" s="32" t="s">
        <v>18</v>
      </c>
      <c r="W47" s="32"/>
      <c r="X47" s="28" t="s">
        <v>22</v>
      </c>
      <c r="Y47" s="28"/>
      <c r="Z47" s="34" t="s">
        <v>21</v>
      </c>
      <c r="AA47" s="34"/>
      <c r="AB47" s="18"/>
      <c r="AC47" s="33"/>
      <c r="AD47" s="33"/>
      <c r="AE47" s="19"/>
    </row>
  </sheetData>
  <sheetProtection/>
  <mergeCells count="13">
    <mergeCell ref="AC47:AD47"/>
    <mergeCell ref="X47:Y47"/>
    <mergeCell ref="Z47:AA47"/>
    <mergeCell ref="L47:M47"/>
    <mergeCell ref="P47:Q47"/>
    <mergeCell ref="R47:S47"/>
    <mergeCell ref="T47:U47"/>
    <mergeCell ref="V47:W47"/>
    <mergeCell ref="J47:K47"/>
    <mergeCell ref="B47:C47"/>
    <mergeCell ref="D47:E47"/>
    <mergeCell ref="F47:G47"/>
    <mergeCell ref="H47:I47"/>
  </mergeCells>
  <printOptions/>
  <pageMargins left="0.25" right="0" top="0.5" bottom="0" header="0.3" footer="0.3"/>
  <pageSetup horizontalDpi="600" verticalDpi="600" orientation="portrait" r:id="rId1"/>
  <headerFooter>
    <oddHeader xml:space="preserve">&amp;C&amp;"Stencil,Regular"&amp;12 &amp;KFF00002015 LDGA LEAGUE NIGHT UPDATES  -  Session 3 @ Anderson County Park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view="pageLayout" showRuler="0" zoomScale="60" zoomScalePageLayoutView="60" workbookViewId="0" topLeftCell="A1">
      <selection activeCell="A1" sqref="A1:A46"/>
    </sheetView>
  </sheetViews>
  <sheetFormatPr defaultColWidth="8.7109375" defaultRowHeight="15"/>
  <cols>
    <col min="1" max="1" width="20.00390625" style="0" bestFit="1" customWidth="1"/>
    <col min="2" max="2" width="5.00390625" style="5" customWidth="1"/>
  </cols>
  <sheetData>
    <row r="1" spans="1:2" s="12" customFormat="1" ht="21" customHeight="1">
      <c r="A1" s="17" t="s">
        <v>8</v>
      </c>
      <c r="B1" s="5">
        <v>6</v>
      </c>
    </row>
    <row r="2" spans="1:2" ht="15" customHeight="1">
      <c r="A2" s="17" t="s">
        <v>60</v>
      </c>
      <c r="B2" s="5">
        <v>6</v>
      </c>
    </row>
    <row r="3" spans="1:2" ht="15" customHeight="1">
      <c r="A3" s="17" t="s">
        <v>6</v>
      </c>
      <c r="B3" s="5">
        <v>5</v>
      </c>
    </row>
    <row r="4" spans="1:2" ht="15" customHeight="1">
      <c r="A4" s="17" t="s">
        <v>10</v>
      </c>
      <c r="B4" s="5">
        <v>4</v>
      </c>
    </row>
    <row r="5" spans="1:2" ht="15" customHeight="1">
      <c r="A5" s="17" t="s">
        <v>47</v>
      </c>
      <c r="B5" s="5">
        <v>4</v>
      </c>
    </row>
    <row r="6" spans="1:2" ht="15" customHeight="1">
      <c r="A6" s="17" t="s">
        <v>4</v>
      </c>
      <c r="B6" s="5">
        <v>2</v>
      </c>
    </row>
    <row r="7" spans="1:2" ht="15" customHeight="1">
      <c r="A7" s="17" t="s">
        <v>13</v>
      </c>
      <c r="B7" s="5">
        <v>2</v>
      </c>
    </row>
    <row r="8" spans="1:2" ht="15" customHeight="1">
      <c r="A8" s="17" t="s">
        <v>3</v>
      </c>
      <c r="B8" s="5">
        <v>2</v>
      </c>
    </row>
    <row r="9" spans="1:2" ht="15" customHeight="1">
      <c r="A9" s="17" t="s">
        <v>23</v>
      </c>
      <c r="B9" s="5">
        <v>1</v>
      </c>
    </row>
    <row r="10" spans="1:2" ht="15" customHeight="1">
      <c r="A10" s="17" t="s">
        <v>7</v>
      </c>
      <c r="B10" s="5">
        <v>1</v>
      </c>
    </row>
    <row r="11" spans="1:2" ht="15" customHeight="1">
      <c r="A11" s="17" t="s">
        <v>9</v>
      </c>
      <c r="B11" s="5">
        <v>1</v>
      </c>
    </row>
    <row r="12" spans="1:2" ht="15" customHeight="1">
      <c r="A12" s="17" t="s">
        <v>38</v>
      </c>
      <c r="B12" s="5">
        <v>-1</v>
      </c>
    </row>
    <row r="13" spans="1:2" ht="15" customHeight="1">
      <c r="A13" s="17" t="s">
        <v>36</v>
      </c>
      <c r="B13" s="5">
        <v>-1</v>
      </c>
    </row>
    <row r="14" spans="1:2" ht="15" customHeight="1">
      <c r="A14" s="17" t="s">
        <v>5</v>
      </c>
      <c r="B14" s="5">
        <v>-1</v>
      </c>
    </row>
    <row r="15" spans="1:2" ht="15" customHeight="1">
      <c r="A15" s="17" t="s">
        <v>50</v>
      </c>
      <c r="B15" s="5">
        <v>-1</v>
      </c>
    </row>
    <row r="16" spans="1:2" ht="15" customHeight="1">
      <c r="A16" s="17" t="s">
        <v>45</v>
      </c>
      <c r="B16" s="5">
        <v>-2</v>
      </c>
    </row>
    <row r="17" spans="1:2" ht="15" customHeight="1">
      <c r="A17" s="17" t="s">
        <v>49</v>
      </c>
      <c r="B17" s="5">
        <v>-2</v>
      </c>
    </row>
    <row r="18" spans="1:2" ht="15" customHeight="1">
      <c r="A18" s="17" t="s">
        <v>11</v>
      </c>
      <c r="B18" s="5">
        <v>-2</v>
      </c>
    </row>
    <row r="19" spans="1:2" ht="15" customHeight="1">
      <c r="A19" s="17" t="s">
        <v>58</v>
      </c>
      <c r="B19" s="5">
        <v>-3</v>
      </c>
    </row>
    <row r="20" spans="1:2" ht="15" customHeight="1">
      <c r="A20" s="17" t="s">
        <v>2</v>
      </c>
      <c r="B20" s="5">
        <v>-3</v>
      </c>
    </row>
    <row r="21" spans="1:2" ht="15" customHeight="1">
      <c r="A21" s="17" t="s">
        <v>61</v>
      </c>
      <c r="B21" s="5">
        <v>-3</v>
      </c>
    </row>
    <row r="22" spans="1:2" ht="15" customHeight="1">
      <c r="A22" s="17" t="s">
        <v>57</v>
      </c>
      <c r="B22" s="5">
        <v>-3</v>
      </c>
    </row>
    <row r="23" spans="1:2" ht="15" customHeight="1">
      <c r="A23" s="17" t="s">
        <v>34</v>
      </c>
      <c r="B23" s="5">
        <v>-4</v>
      </c>
    </row>
    <row r="24" spans="1:2" ht="15" customHeight="1">
      <c r="A24" s="17" t="s">
        <v>59</v>
      </c>
      <c r="B24" s="5">
        <v>-4</v>
      </c>
    </row>
    <row r="25" spans="1:2" ht="15" customHeight="1">
      <c r="A25" s="17" t="s">
        <v>19</v>
      </c>
      <c r="B25" s="5">
        <v>-5</v>
      </c>
    </row>
    <row r="26" spans="1:2" ht="15" customHeight="1">
      <c r="A26" s="17" t="s">
        <v>44</v>
      </c>
      <c r="B26" s="5">
        <v>-5</v>
      </c>
    </row>
    <row r="27" spans="1:2" ht="15" customHeight="1">
      <c r="A27" s="17" t="s">
        <v>24</v>
      </c>
      <c r="B27" s="5">
        <v>-5</v>
      </c>
    </row>
    <row r="28" spans="1:2" ht="15" customHeight="1">
      <c r="A28" s="17" t="s">
        <v>35</v>
      </c>
      <c r="B28" s="5">
        <v>-6</v>
      </c>
    </row>
    <row r="29" spans="1:2" ht="15" customHeight="1">
      <c r="A29" s="17" t="s">
        <v>48</v>
      </c>
      <c r="B29" s="5">
        <v>-6</v>
      </c>
    </row>
    <row r="30" spans="1:2" ht="15" customHeight="1">
      <c r="A30" s="17" t="s">
        <v>12</v>
      </c>
      <c r="B30" s="5">
        <v>-6</v>
      </c>
    </row>
    <row r="31" spans="1:2" ht="15" customHeight="1">
      <c r="A31" s="17" t="s">
        <v>53</v>
      </c>
      <c r="B31" s="5">
        <v>-6</v>
      </c>
    </row>
    <row r="32" spans="1:2" ht="15" customHeight="1">
      <c r="A32" s="17" t="s">
        <v>25</v>
      </c>
      <c r="B32" s="5">
        <v>-7</v>
      </c>
    </row>
    <row r="33" spans="1:2" ht="15" customHeight="1">
      <c r="A33" s="17" t="s">
        <v>40</v>
      </c>
      <c r="B33" s="5">
        <v>-8</v>
      </c>
    </row>
    <row r="34" spans="1:2" ht="15" customHeight="1">
      <c r="A34" s="17" t="s">
        <v>37</v>
      </c>
      <c r="B34" s="5">
        <v>-9</v>
      </c>
    </row>
    <row r="35" spans="1:2" ht="15" customHeight="1">
      <c r="A35" s="17" t="s">
        <v>46</v>
      </c>
      <c r="B35" s="5">
        <v>-10</v>
      </c>
    </row>
    <row r="36" spans="1:2" ht="15" customHeight="1">
      <c r="A36" s="17" t="s">
        <v>56</v>
      </c>
      <c r="B36" s="5">
        <v>-10</v>
      </c>
    </row>
    <row r="37" spans="1:2" ht="15" customHeight="1">
      <c r="A37" s="17" t="s">
        <v>52</v>
      </c>
      <c r="B37" s="5">
        <v>-11</v>
      </c>
    </row>
    <row r="38" spans="1:2" ht="15" customHeight="1">
      <c r="A38" s="17" t="s">
        <v>33</v>
      </c>
      <c r="B38" s="5">
        <v>-11</v>
      </c>
    </row>
    <row r="39" spans="1:2" ht="15" customHeight="1">
      <c r="A39" s="17" t="s">
        <v>54</v>
      </c>
      <c r="B39" s="5">
        <v>-13</v>
      </c>
    </row>
    <row r="40" spans="1:2" ht="15" customHeight="1">
      <c r="A40" s="17" t="s">
        <v>41</v>
      </c>
      <c r="B40" s="5">
        <v>-13</v>
      </c>
    </row>
    <row r="41" spans="1:2" ht="15" customHeight="1">
      <c r="A41" s="17" t="s">
        <v>51</v>
      </c>
      <c r="B41" s="5">
        <v>-14</v>
      </c>
    </row>
    <row r="42" spans="1:2" ht="15" customHeight="1">
      <c r="A42" s="17" t="s">
        <v>43</v>
      </c>
      <c r="B42" s="5">
        <v>-14</v>
      </c>
    </row>
    <row r="43" spans="1:2" ht="15" customHeight="1">
      <c r="A43" s="17" t="s">
        <v>32</v>
      </c>
      <c r="B43" s="5">
        <v>-14</v>
      </c>
    </row>
    <row r="44" spans="1:2" ht="15" customHeight="1">
      <c r="A44" s="17" t="s">
        <v>39</v>
      </c>
      <c r="B44" s="5">
        <v>-19</v>
      </c>
    </row>
    <row r="45" spans="1:2" ht="15" customHeight="1">
      <c r="A45" s="17" t="s">
        <v>42</v>
      </c>
      <c r="B45" s="5">
        <v>-20</v>
      </c>
    </row>
    <row r="46" spans="1:2" ht="15" customHeight="1">
      <c r="A46" s="17" t="s">
        <v>55</v>
      </c>
      <c r="B46" s="5">
        <v>-22</v>
      </c>
    </row>
    <row r="47" spans="1:2" ht="15" customHeight="1">
      <c r="A47" s="12"/>
      <c r="B47" s="16"/>
    </row>
    <row r="48" ht="15.75" customHeight="1"/>
  </sheetData>
  <sheetProtection/>
  <printOptions/>
  <pageMargins left="0.25" right="0" top="0.5" bottom="0" header="0.3" footer="0.3"/>
  <pageSetup horizontalDpi="600" verticalDpi="600" orientation="portrait" r:id="rId1"/>
  <headerFooter>
    <oddHeader>&amp;C&amp;"Stencil,Regular"&amp;12 &amp;KFF00002012 LDGA LEAGUE NIGHT UPDATES  -  Session 1 @ Anderson County Park - weeks 1 - 6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B1" sqref="AB1:AB65536"/>
    </sheetView>
  </sheetViews>
  <sheetFormatPr defaultColWidth="9.140625" defaultRowHeight="15"/>
  <cols>
    <col min="29" max="29" width="5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2014-06-15T13:35:21Z</cp:lastPrinted>
  <dcterms:created xsi:type="dcterms:W3CDTF">2009-07-07T03:48:50Z</dcterms:created>
  <dcterms:modified xsi:type="dcterms:W3CDTF">2015-09-22T03:55:36Z</dcterms:modified>
  <cp:category/>
  <cp:version/>
  <cp:contentType/>
  <cp:contentStatus/>
</cp:coreProperties>
</file>