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as-of-now" sheetId="1" r:id="rId1"/>
  </sheets>
  <definedNames/>
  <calcPr fullCalcOnLoad="1"/>
</workbook>
</file>

<file path=xl/sharedStrings.xml><?xml version="1.0" encoding="utf-8"?>
<sst xmlns="http://schemas.openxmlformats.org/spreadsheetml/2006/main" count="114" uniqueCount="60">
  <si>
    <t>New Handicap</t>
  </si>
  <si>
    <t>Adjusted</t>
  </si>
  <si>
    <t>Richardson, Rex</t>
  </si>
  <si>
    <t>Winfrey, Josh</t>
  </si>
  <si>
    <t>yes</t>
  </si>
  <si>
    <t>Hillard, Rodger</t>
  </si>
  <si>
    <t>Bottom, Tracy</t>
  </si>
  <si>
    <t>McMichael, Gabe</t>
  </si>
  <si>
    <t>McMichael, Marty</t>
  </si>
  <si>
    <t>Spaulding, Ricky</t>
  </si>
  <si>
    <t>Spaulding, Jordan</t>
  </si>
  <si>
    <t>Pinkston, Matthew</t>
  </si>
  <si>
    <t>Harris, Kevin</t>
  </si>
  <si>
    <t>Drury, Todd</t>
  </si>
  <si>
    <t>Winfrey, Jon</t>
  </si>
  <si>
    <t>Masters, Daniel</t>
  </si>
  <si>
    <t>Hall, Kevin</t>
  </si>
  <si>
    <t>no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</si>
  <si>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</si>
  <si>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</si>
  <si>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</si>
  <si>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</si>
  <si>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</si>
  <si>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</si>
  <si>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</si>
  <si>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</si>
  <si>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</si>
  <si>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</si>
  <si>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</si>
  <si>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</si>
  <si>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Tinnell, David</t>
  </si>
  <si>
    <t>Austin, Andy</t>
  </si>
  <si>
    <t>Jenning, Bud</t>
  </si>
  <si>
    <t>Final Handicap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</si>
  <si>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</si>
  <si>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</si>
  <si>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</si>
  <si>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</si>
  <si>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</si>
  <si>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</si>
  <si>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</si>
  <si>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</si>
  <si>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Estes, Glenn</t>
  </si>
  <si>
    <t>Reed, Tra</t>
  </si>
  <si>
    <t>Price, Evan</t>
  </si>
  <si>
    <t>Smither, JoJo</t>
  </si>
  <si>
    <t>Stratton, Ben</t>
  </si>
  <si>
    <t xml:space="preserve"> </t>
  </si>
  <si>
    <t>Kopser, Eric</t>
  </si>
  <si>
    <t>Roseman, Randall</t>
  </si>
  <si>
    <t>Spears, Ed</t>
  </si>
  <si>
    <t>Dillhoff, Rob</t>
  </si>
  <si>
    <t>Tinnell, Jr.,Tim</t>
  </si>
  <si>
    <t>Taylor, Lucas</t>
  </si>
  <si>
    <t>Stratton, MaryEllen</t>
  </si>
  <si>
    <t>Hood, Adam</t>
  </si>
  <si>
    <t>Young, Scott</t>
  </si>
  <si>
    <t>Harris, Kyle</t>
  </si>
  <si>
    <t>Kirkpatrick, Ricky</t>
  </si>
  <si>
    <t>Harris, Cody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</si>
</sst>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6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17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1" fontId="0" fillId="17" borderId="10" xfId="0" applyNumberFormat="1" applyFill="1" applyBorder="1" applyAlignment="1">
      <alignment/>
    </xf>
    <xf numFmtId="1" fontId="6" fillId="11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0" fillId="11" borderId="10" xfId="0" applyFill="1" applyBorder="1" applyAlignment="1">
      <alignment/>
    </xf>
    <xf numFmtId="0" fontId="36" fillId="25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36" fillId="34" borderId="0" xfId="0" applyFont="1" applyFill="1" applyAlignment="1">
      <alignment horizontal="center"/>
    </xf>
    <xf numFmtId="0" fontId="36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36" fillId="1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view="pageLayout" zoomScale="60" zoomScalePageLayoutView="60" workbookViewId="0" topLeftCell="A1">
      <selection activeCell="W10" sqref="W10"/>
    </sheetView>
  </sheetViews>
  <sheetFormatPr defaultColWidth="8.7109375" defaultRowHeight="15"/>
  <cols>
    <col min="1" max="1" width="16.140625" style="0" bestFit="1" customWidth="1"/>
    <col min="2" max="2" width="5.7109375" style="1" bestFit="1" customWidth="1"/>
    <col min="3" max="3" width="6.28125" style="0" customWidth="1"/>
    <col min="4" max="4" width="6.28125" style="0" bestFit="1" customWidth="1"/>
    <col min="5" max="5" width="6.57421875" style="7" customWidth="1"/>
    <col min="6" max="6" width="6.28125" style="0" customWidth="1"/>
    <col min="7" max="7" width="6.28125" style="0" bestFit="1" customWidth="1"/>
    <col min="8" max="8" width="6.57421875" style="1" customWidth="1"/>
    <col min="9" max="9" width="6.28125" style="0" customWidth="1"/>
    <col min="10" max="10" width="6.28125" style="9" bestFit="1" customWidth="1"/>
    <col min="11" max="11" width="6.57421875" style="7" customWidth="1"/>
    <col min="12" max="12" width="6.28125" style="0" customWidth="1"/>
    <col min="13" max="13" width="6.28125" style="0" bestFit="1" customWidth="1"/>
    <col min="14" max="14" width="6.57421875" style="0" customWidth="1"/>
    <col min="15" max="15" width="16.140625" style="0" bestFit="1" customWidth="1"/>
    <col min="16" max="16" width="6.28125" style="0" customWidth="1"/>
    <col min="17" max="17" width="8.28125" style="0" bestFit="1" customWidth="1"/>
    <col min="18" max="18" width="6.57421875" style="0" customWidth="1"/>
    <col min="19" max="19" width="5.8515625" style="0" customWidth="1"/>
    <col min="20" max="20" width="6.28125" style="0" bestFit="1" customWidth="1"/>
    <col min="21" max="21" width="6.57421875" style="0" customWidth="1"/>
    <col min="22" max="27" width="6.28125" style="0" customWidth="1"/>
  </cols>
  <sheetData>
    <row r="1" spans="1:21" s="20" customFormat="1" ht="21" customHeight="1">
      <c r="A1" s="15"/>
      <c r="B1" s="16" t="s">
        <v>27</v>
      </c>
      <c r="C1" s="16" t="s">
        <v>36</v>
      </c>
      <c r="D1" s="17" t="s">
        <v>1</v>
      </c>
      <c r="E1" s="18" t="s">
        <v>0</v>
      </c>
      <c r="F1" s="16" t="s">
        <v>37</v>
      </c>
      <c r="G1" s="17" t="s">
        <v>1</v>
      </c>
      <c r="H1" s="16" t="s">
        <v>0</v>
      </c>
      <c r="I1" s="16" t="s">
        <v>38</v>
      </c>
      <c r="J1" s="19" t="s">
        <v>1</v>
      </c>
      <c r="K1" s="18" t="s">
        <v>0</v>
      </c>
      <c r="L1" s="16" t="s">
        <v>39</v>
      </c>
      <c r="M1" s="17" t="s">
        <v>1</v>
      </c>
      <c r="N1" s="16" t="s">
        <v>0</v>
      </c>
      <c r="O1" s="15"/>
      <c r="P1" s="16" t="s">
        <v>40</v>
      </c>
      <c r="Q1" s="17" t="s">
        <v>1</v>
      </c>
      <c r="R1" s="16" t="s">
        <v>0</v>
      </c>
      <c r="S1" s="16" t="s">
        <v>41</v>
      </c>
      <c r="T1" s="17" t="s">
        <v>1</v>
      </c>
      <c r="U1" s="16" t="s">
        <v>33</v>
      </c>
    </row>
    <row r="2" spans="1:21" ht="15" customHeight="1">
      <c r="A2" s="3" t="s">
        <v>31</v>
      </c>
      <c r="B2" s="2" t="s">
        <v>4</v>
      </c>
      <c r="C2" s="4">
        <v>68</v>
      </c>
      <c r="D2" s="4">
        <f aca="true" t="shared" si="0" ref="D2:D40">C2</f>
        <v>68</v>
      </c>
      <c r="E2" s="6">
        <f aca="true" t="shared" si="1" ref="E2:E40">(ROUND(58-AVERAGE(C2),0)*0.8)</f>
        <v>-8</v>
      </c>
      <c r="F2" s="4">
        <v>58</v>
      </c>
      <c r="G2" s="21">
        <f>F2+E2</f>
        <v>50</v>
      </c>
      <c r="H2" s="6">
        <f aca="true" t="shared" si="2" ref="H2:H40">(ROUND(58-AVERAGE(C2,F2),0)*0.8)</f>
        <v>-4</v>
      </c>
      <c r="I2" s="4">
        <v>58</v>
      </c>
      <c r="J2" s="23">
        <f>H2+I2</f>
        <v>54</v>
      </c>
      <c r="K2" s="6">
        <f>(ROUND(58-AVERAGE(C2,F2,I2),0)*0.8)</f>
        <v>-2.4000000000000004</v>
      </c>
      <c r="L2" s="4">
        <v>61</v>
      </c>
      <c r="M2" s="5">
        <f>K2+L2</f>
        <v>58.6</v>
      </c>
      <c r="N2" s="6">
        <f>(ROUND(58-AVERAGE(C2,F2,I2,L2),0)*0.8)</f>
        <v>-2.4000000000000004</v>
      </c>
      <c r="O2" s="3" t="str">
        <f aca="true" t="shared" si="3" ref="O2:O40">A2</f>
        <v>Austin, Andy</v>
      </c>
      <c r="P2" s="4"/>
      <c r="Q2" s="5"/>
      <c r="R2" s="6">
        <f>(ROUND(58-AVERAGE(C2,F2,I2,L2,P2),0)*0.8)</f>
        <v>-2.4000000000000004</v>
      </c>
      <c r="S2" s="28">
        <v>54</v>
      </c>
      <c r="T2" s="23">
        <f>R2+S2</f>
        <v>51.6</v>
      </c>
      <c r="U2" s="6">
        <f>(ROUND(58-AVERAGE(C2,F2,I2,L2,P2,S2),0)*0.8)</f>
        <v>-1.6</v>
      </c>
    </row>
    <row r="3" spans="1:21" ht="15" customHeight="1">
      <c r="A3" s="3" t="s">
        <v>6</v>
      </c>
      <c r="B3" s="2" t="s">
        <v>4</v>
      </c>
      <c r="C3" s="4">
        <v>62</v>
      </c>
      <c r="D3" s="4">
        <f t="shared" si="0"/>
        <v>62</v>
      </c>
      <c r="E3" s="6">
        <f t="shared" si="1"/>
        <v>-3.2</v>
      </c>
      <c r="F3" s="4">
        <v>60</v>
      </c>
      <c r="G3" s="5">
        <f aca="true" t="shared" si="4" ref="G3:G39">F3+E3</f>
        <v>56.8</v>
      </c>
      <c r="H3" s="6">
        <f t="shared" si="2"/>
        <v>-2.4000000000000004</v>
      </c>
      <c r="I3" s="4">
        <v>58</v>
      </c>
      <c r="J3" s="5">
        <f>H3+I3</f>
        <v>55.6</v>
      </c>
      <c r="K3" s="6">
        <f aca="true" t="shared" si="5" ref="K3:K40">(ROUND(58-AVERAGE(C3,F3,I3),0)*0.8)</f>
        <v>-1.6</v>
      </c>
      <c r="L3" s="4">
        <v>61</v>
      </c>
      <c r="M3" s="5">
        <f aca="true" t="shared" si="6" ref="M3:M40">K3+L3</f>
        <v>59.4</v>
      </c>
      <c r="N3" s="6">
        <f aca="true" t="shared" si="7" ref="N3:N41">(ROUND(58-AVERAGE(C3,F3,I3,L3),0)*0.8)</f>
        <v>-1.6</v>
      </c>
      <c r="O3" s="3" t="str">
        <f t="shared" si="3"/>
        <v>Bottom, Tracy</v>
      </c>
      <c r="P3" s="4">
        <v>58</v>
      </c>
      <c r="Q3" s="5">
        <f>P3+N3</f>
        <v>56.4</v>
      </c>
      <c r="R3" s="6">
        <f aca="true" t="shared" si="8" ref="R3:R41">(ROUND(58-AVERAGE(C3,F3,I3,L3,P3),0)*0.8)</f>
        <v>-1.6</v>
      </c>
      <c r="S3" s="4">
        <v>54</v>
      </c>
      <c r="T3" s="22">
        <f aca="true" t="shared" si="9" ref="T3:T41">R3+S3</f>
        <v>52.4</v>
      </c>
      <c r="U3" s="6">
        <f aca="true" t="shared" si="10" ref="U3:U41">(ROUND(58-AVERAGE(C3,F3,I3,L3,P3,S3),0)*0.8)</f>
        <v>-0.8</v>
      </c>
    </row>
    <row r="4" spans="1:21" ht="15" customHeight="1">
      <c r="A4" s="3" t="s">
        <v>51</v>
      </c>
      <c r="B4" s="2" t="s">
        <v>17</v>
      </c>
      <c r="C4" s="3"/>
      <c r="D4" s="4"/>
      <c r="E4" s="13"/>
      <c r="F4" s="4">
        <v>53</v>
      </c>
      <c r="G4" s="4">
        <f t="shared" si="4"/>
        <v>53</v>
      </c>
      <c r="H4" s="6">
        <f t="shared" si="2"/>
        <v>4</v>
      </c>
      <c r="I4" s="4"/>
      <c r="J4" s="5"/>
      <c r="K4" s="6">
        <f t="shared" si="5"/>
        <v>4</v>
      </c>
      <c r="L4" s="4">
        <v>53</v>
      </c>
      <c r="M4" s="26">
        <f t="shared" si="6"/>
        <v>57</v>
      </c>
      <c r="N4" s="13">
        <f t="shared" si="7"/>
        <v>4</v>
      </c>
      <c r="O4" s="3" t="str">
        <f>A4</f>
        <v>Dillhoff, Rob</v>
      </c>
      <c r="P4" s="4"/>
      <c r="Q4" s="4"/>
      <c r="R4" s="6">
        <f t="shared" si="8"/>
        <v>4</v>
      </c>
      <c r="S4" s="4">
        <v>50</v>
      </c>
      <c r="T4" s="5">
        <f t="shared" si="9"/>
        <v>54</v>
      </c>
      <c r="U4" s="6">
        <f t="shared" si="10"/>
        <v>4.800000000000001</v>
      </c>
    </row>
    <row r="5" spans="1:21" ht="15" customHeight="1">
      <c r="A5" s="3" t="s">
        <v>13</v>
      </c>
      <c r="B5" s="2" t="s">
        <v>17</v>
      </c>
      <c r="C5" s="4">
        <v>76</v>
      </c>
      <c r="D5" s="5">
        <f t="shared" si="0"/>
        <v>76</v>
      </c>
      <c r="E5" s="6">
        <f t="shared" si="1"/>
        <v>-14.4</v>
      </c>
      <c r="F5" s="4">
        <v>72</v>
      </c>
      <c r="G5" s="5">
        <f t="shared" si="4"/>
        <v>57.6</v>
      </c>
      <c r="H5" s="6">
        <f t="shared" si="2"/>
        <v>-12.8</v>
      </c>
      <c r="I5" s="4">
        <v>71</v>
      </c>
      <c r="J5" s="5">
        <f>H5+I5</f>
        <v>58.2</v>
      </c>
      <c r="K5" s="6">
        <f t="shared" si="5"/>
        <v>-12</v>
      </c>
      <c r="L5" s="4"/>
      <c r="M5" s="5"/>
      <c r="N5" s="6">
        <f t="shared" si="7"/>
        <v>-12</v>
      </c>
      <c r="O5" s="3" t="str">
        <f t="shared" si="3"/>
        <v>Drury, Todd</v>
      </c>
      <c r="P5" s="4"/>
      <c r="Q5" s="5"/>
      <c r="R5" s="6">
        <f t="shared" si="8"/>
        <v>-12</v>
      </c>
      <c r="S5" s="4"/>
      <c r="T5" s="5"/>
      <c r="U5" s="6">
        <f t="shared" si="10"/>
        <v>-12</v>
      </c>
    </row>
    <row r="6" spans="1:21" ht="15" customHeight="1">
      <c r="A6" s="3" t="s">
        <v>42</v>
      </c>
      <c r="B6" s="2" t="s">
        <v>4</v>
      </c>
      <c r="C6" s="3">
        <v>61</v>
      </c>
      <c r="D6" s="4">
        <f t="shared" si="0"/>
        <v>61</v>
      </c>
      <c r="E6" s="13">
        <f t="shared" si="1"/>
        <v>-2.4000000000000004</v>
      </c>
      <c r="F6" s="4">
        <v>59</v>
      </c>
      <c r="G6" s="5">
        <f t="shared" si="4"/>
        <v>56.6</v>
      </c>
      <c r="H6" s="6">
        <f t="shared" si="2"/>
        <v>-1.6</v>
      </c>
      <c r="I6" s="4">
        <v>54</v>
      </c>
      <c r="J6" s="22">
        <f>H6+I6</f>
        <v>52.4</v>
      </c>
      <c r="K6" s="6">
        <f t="shared" si="5"/>
        <v>0</v>
      </c>
      <c r="L6" s="4">
        <v>65</v>
      </c>
      <c r="M6" s="5">
        <f t="shared" si="6"/>
        <v>65</v>
      </c>
      <c r="N6" s="13">
        <f t="shared" si="7"/>
        <v>-1.6</v>
      </c>
      <c r="O6" s="3" t="str">
        <f t="shared" si="3"/>
        <v>Estes, Glenn</v>
      </c>
      <c r="P6" s="4"/>
      <c r="Q6" s="4"/>
      <c r="R6" s="6">
        <f t="shared" si="8"/>
        <v>-1.6</v>
      </c>
      <c r="S6" s="4">
        <v>56</v>
      </c>
      <c r="T6" s="5">
        <f t="shared" si="9"/>
        <v>54.4</v>
      </c>
      <c r="U6" s="6">
        <f t="shared" si="10"/>
        <v>-0.8</v>
      </c>
    </row>
    <row r="7" spans="1:21" ht="15" customHeight="1">
      <c r="A7" s="3" t="s">
        <v>35</v>
      </c>
      <c r="B7" s="2" t="s">
        <v>4</v>
      </c>
      <c r="C7" s="3"/>
      <c r="D7" s="4"/>
      <c r="E7" s="13"/>
      <c r="F7" s="4">
        <v>64</v>
      </c>
      <c r="G7" s="4">
        <f t="shared" si="4"/>
        <v>64</v>
      </c>
      <c r="H7" s="6">
        <f t="shared" si="2"/>
        <v>-4.800000000000001</v>
      </c>
      <c r="I7" s="4">
        <v>65</v>
      </c>
      <c r="J7" s="5">
        <f>H7+I7</f>
        <v>60.2</v>
      </c>
      <c r="K7" s="6">
        <f t="shared" si="5"/>
        <v>-5.6000000000000005</v>
      </c>
      <c r="L7" s="4">
        <v>64</v>
      </c>
      <c r="M7" s="5">
        <f t="shared" si="6"/>
        <v>58.4</v>
      </c>
      <c r="N7" s="13">
        <f t="shared" si="7"/>
        <v>-4.800000000000001</v>
      </c>
      <c r="O7" s="3" t="str">
        <f t="shared" si="3"/>
        <v>Gallion, Bill</v>
      </c>
      <c r="P7" s="4">
        <v>63</v>
      </c>
      <c r="Q7" s="5">
        <f aca="true" t="shared" si="11" ref="Q7:Q39">P7+N7</f>
        <v>58.2</v>
      </c>
      <c r="R7" s="6">
        <f t="shared" si="8"/>
        <v>-4.800000000000001</v>
      </c>
      <c r="S7" s="4">
        <v>67</v>
      </c>
      <c r="T7" s="5">
        <f t="shared" si="9"/>
        <v>62.2</v>
      </c>
      <c r="U7" s="6">
        <f t="shared" si="10"/>
        <v>-5.6000000000000005</v>
      </c>
    </row>
    <row r="8" spans="1:21" ht="15" customHeight="1">
      <c r="A8" s="3" t="s">
        <v>16</v>
      </c>
      <c r="B8" s="2" t="s">
        <v>4</v>
      </c>
      <c r="C8" s="4">
        <v>61</v>
      </c>
      <c r="D8" s="4">
        <f t="shared" si="0"/>
        <v>61</v>
      </c>
      <c r="E8" s="6">
        <f t="shared" si="1"/>
        <v>-2.4000000000000004</v>
      </c>
      <c r="F8" s="4"/>
      <c r="G8" s="5"/>
      <c r="H8" s="6">
        <f t="shared" si="2"/>
        <v>-2.4000000000000004</v>
      </c>
      <c r="I8" s="4"/>
      <c r="J8" s="5"/>
      <c r="K8" s="6">
        <f t="shared" si="5"/>
        <v>-2.4000000000000004</v>
      </c>
      <c r="L8" s="4">
        <v>58</v>
      </c>
      <c r="M8" s="23">
        <f t="shared" si="6"/>
        <v>55.6</v>
      </c>
      <c r="N8" s="6">
        <f t="shared" si="7"/>
        <v>-1.6</v>
      </c>
      <c r="O8" s="3" t="str">
        <f t="shared" si="3"/>
        <v>Hall, Kevin</v>
      </c>
      <c r="P8" s="4"/>
      <c r="Q8" s="5"/>
      <c r="R8" s="6">
        <f t="shared" si="8"/>
        <v>-1.6</v>
      </c>
      <c r="S8" s="4">
        <v>53</v>
      </c>
      <c r="T8" s="21">
        <f t="shared" si="9"/>
        <v>51.4</v>
      </c>
      <c r="U8" s="6">
        <f t="shared" si="10"/>
        <v>0.8</v>
      </c>
    </row>
    <row r="9" spans="1:21" ht="15" customHeight="1">
      <c r="A9" s="3" t="s">
        <v>19</v>
      </c>
      <c r="B9" s="2" t="s">
        <v>4</v>
      </c>
      <c r="C9" s="4"/>
      <c r="D9" s="4"/>
      <c r="E9" s="6"/>
      <c r="F9" s="4">
        <v>66</v>
      </c>
      <c r="G9" s="5">
        <f t="shared" si="4"/>
        <v>66</v>
      </c>
      <c r="H9" s="6">
        <f t="shared" si="2"/>
        <v>-6.4</v>
      </c>
      <c r="I9" s="4">
        <v>66</v>
      </c>
      <c r="J9" s="5">
        <f>H9+I9</f>
        <v>59.6</v>
      </c>
      <c r="K9" s="6">
        <f t="shared" si="5"/>
        <v>-6.4</v>
      </c>
      <c r="L9" s="4"/>
      <c r="M9" s="5"/>
      <c r="N9" s="6">
        <f t="shared" si="7"/>
        <v>-6.4</v>
      </c>
      <c r="O9" s="3" t="str">
        <f t="shared" si="3"/>
        <v>Hanks, George</v>
      </c>
      <c r="P9" s="4">
        <v>65</v>
      </c>
      <c r="Q9" s="5">
        <f t="shared" si="11"/>
        <v>58.6</v>
      </c>
      <c r="R9" s="6">
        <f t="shared" si="8"/>
        <v>-6.4</v>
      </c>
      <c r="S9" s="4">
        <v>65</v>
      </c>
      <c r="T9" s="5">
        <f t="shared" si="9"/>
        <v>58.6</v>
      </c>
      <c r="U9" s="6">
        <f t="shared" si="10"/>
        <v>-6.4</v>
      </c>
    </row>
    <row r="10" spans="1:21" ht="15" customHeight="1">
      <c r="A10" s="3" t="s">
        <v>20</v>
      </c>
      <c r="B10" s="2" t="s">
        <v>4</v>
      </c>
      <c r="C10" s="4" t="s">
        <v>47</v>
      </c>
      <c r="D10" s="4" t="str">
        <f t="shared" si="0"/>
        <v> </v>
      </c>
      <c r="E10" s="6"/>
      <c r="F10" s="4"/>
      <c r="G10" s="5"/>
      <c r="H10" s="6"/>
      <c r="I10" s="4"/>
      <c r="J10" s="5"/>
      <c r="K10" s="6"/>
      <c r="L10" s="4">
        <v>62</v>
      </c>
      <c r="M10" s="5">
        <f t="shared" si="6"/>
        <v>62</v>
      </c>
      <c r="N10" s="6">
        <f t="shared" si="7"/>
        <v>-3.2</v>
      </c>
      <c r="O10" s="3" t="str">
        <f t="shared" si="3"/>
        <v>Harris, Cameron</v>
      </c>
      <c r="P10" s="4">
        <v>55</v>
      </c>
      <c r="Q10" s="21">
        <f t="shared" si="11"/>
        <v>51.8</v>
      </c>
      <c r="R10" s="6">
        <f t="shared" si="8"/>
        <v>-0.8</v>
      </c>
      <c r="S10" s="4">
        <v>57</v>
      </c>
      <c r="T10" s="5">
        <f t="shared" si="9"/>
        <v>56.2</v>
      </c>
      <c r="U10" s="6">
        <f t="shared" si="10"/>
        <v>0</v>
      </c>
    </row>
    <row r="11" spans="1:21" ht="15" customHeight="1">
      <c r="A11" s="3" t="s">
        <v>59</v>
      </c>
      <c r="B11" s="2" t="s">
        <v>17</v>
      </c>
      <c r="C11" s="4"/>
      <c r="D11" s="4"/>
      <c r="E11" s="6"/>
      <c r="F11" s="4"/>
      <c r="G11" s="5"/>
      <c r="H11" s="6"/>
      <c r="I11" s="4"/>
      <c r="J11" s="27"/>
      <c r="K11" s="6"/>
      <c r="L11" s="4"/>
      <c r="M11" s="5"/>
      <c r="N11" s="6"/>
      <c r="O11" s="3" t="str">
        <f t="shared" si="3"/>
        <v>Harris, Cody</v>
      </c>
      <c r="P11" s="4">
        <v>67</v>
      </c>
      <c r="Q11" s="5">
        <f t="shared" si="11"/>
        <v>67</v>
      </c>
      <c r="R11" s="6">
        <f t="shared" si="8"/>
        <v>-7.2</v>
      </c>
      <c r="S11" s="4">
        <v>64</v>
      </c>
      <c r="T11" s="5">
        <f t="shared" si="9"/>
        <v>56.8</v>
      </c>
      <c r="U11" s="6">
        <f t="shared" si="10"/>
        <v>-6.4</v>
      </c>
    </row>
    <row r="12" spans="1:21" ht="15" customHeight="1">
      <c r="A12" s="3" t="s">
        <v>12</v>
      </c>
      <c r="B12" s="2" t="s">
        <v>4</v>
      </c>
      <c r="C12" s="4">
        <v>59</v>
      </c>
      <c r="D12" s="4">
        <f t="shared" si="0"/>
        <v>59</v>
      </c>
      <c r="E12" s="6">
        <f t="shared" si="1"/>
        <v>-0.8</v>
      </c>
      <c r="F12" s="4">
        <v>54</v>
      </c>
      <c r="G12" s="23">
        <f t="shared" si="4"/>
        <v>53.2</v>
      </c>
      <c r="H12" s="6">
        <f t="shared" si="2"/>
        <v>1.6</v>
      </c>
      <c r="I12" s="4">
        <v>54</v>
      </c>
      <c r="J12" s="25">
        <f>H12+I12</f>
        <v>55.6</v>
      </c>
      <c r="K12" s="6">
        <f t="shared" si="5"/>
        <v>1.6</v>
      </c>
      <c r="L12" s="4">
        <v>57</v>
      </c>
      <c r="M12" s="5">
        <f t="shared" si="6"/>
        <v>58.6</v>
      </c>
      <c r="N12" s="6">
        <f t="shared" si="7"/>
        <v>1.6</v>
      </c>
      <c r="O12" s="3" t="str">
        <f t="shared" si="3"/>
        <v>Harris, Kevin</v>
      </c>
      <c r="P12" s="4">
        <v>53</v>
      </c>
      <c r="Q12" s="23">
        <f t="shared" si="11"/>
        <v>54.6</v>
      </c>
      <c r="R12" s="6">
        <f t="shared" si="8"/>
        <v>2.4000000000000004</v>
      </c>
      <c r="S12" s="4">
        <v>57</v>
      </c>
      <c r="T12" s="5">
        <f t="shared" si="9"/>
        <v>59.4</v>
      </c>
      <c r="U12" s="6">
        <f t="shared" si="10"/>
        <v>1.6</v>
      </c>
    </row>
    <row r="13" spans="1:21" ht="15" customHeight="1">
      <c r="A13" s="3" t="s">
        <v>57</v>
      </c>
      <c r="B13" s="2" t="s">
        <v>17</v>
      </c>
      <c r="C13" s="4"/>
      <c r="D13" s="4"/>
      <c r="E13" s="6"/>
      <c r="F13" s="4"/>
      <c r="G13" s="5"/>
      <c r="H13" s="6"/>
      <c r="I13" s="4"/>
      <c r="J13" s="27"/>
      <c r="K13" s="6"/>
      <c r="L13" s="4"/>
      <c r="M13" s="5"/>
      <c r="N13" s="6"/>
      <c r="O13" s="3" t="str">
        <f>A13</f>
        <v>Harris, Kyle</v>
      </c>
      <c r="P13" s="4">
        <v>57</v>
      </c>
      <c r="Q13" s="5">
        <f t="shared" si="11"/>
        <v>57</v>
      </c>
      <c r="R13" s="6">
        <f t="shared" si="8"/>
        <v>0.8</v>
      </c>
      <c r="S13" s="4"/>
      <c r="T13" s="5"/>
      <c r="U13" s="6">
        <f t="shared" si="10"/>
        <v>0.8</v>
      </c>
    </row>
    <row r="14" spans="1:21" ht="15" customHeight="1">
      <c r="A14" s="3" t="s">
        <v>5</v>
      </c>
      <c r="B14" s="2" t="s">
        <v>4</v>
      </c>
      <c r="C14" s="4">
        <v>57</v>
      </c>
      <c r="D14" s="12">
        <f t="shared" si="0"/>
        <v>57</v>
      </c>
      <c r="E14" s="6">
        <f t="shared" si="1"/>
        <v>0.8</v>
      </c>
      <c r="F14" s="4">
        <v>51</v>
      </c>
      <c r="G14" s="22">
        <f t="shared" si="4"/>
        <v>51.8</v>
      </c>
      <c r="H14" s="6">
        <f t="shared" si="2"/>
        <v>3.2</v>
      </c>
      <c r="I14" s="4"/>
      <c r="J14" s="5"/>
      <c r="K14" s="6">
        <f t="shared" si="5"/>
        <v>3.2</v>
      </c>
      <c r="L14" s="4">
        <v>61</v>
      </c>
      <c r="M14" s="5">
        <f t="shared" si="6"/>
        <v>64.2</v>
      </c>
      <c r="N14" s="6">
        <f t="shared" si="7"/>
        <v>1.6</v>
      </c>
      <c r="O14" s="3" t="str">
        <f t="shared" si="3"/>
        <v>Hillard, Rodger</v>
      </c>
      <c r="P14" s="28">
        <v>52</v>
      </c>
      <c r="Q14" s="22">
        <f t="shared" si="11"/>
        <v>53.6</v>
      </c>
      <c r="R14" s="6">
        <f t="shared" si="8"/>
        <v>2.4000000000000004</v>
      </c>
      <c r="S14" s="4">
        <v>53</v>
      </c>
      <c r="T14" s="5">
        <f t="shared" si="9"/>
        <v>55.4</v>
      </c>
      <c r="U14" s="6">
        <f t="shared" si="10"/>
        <v>2.4000000000000004</v>
      </c>
    </row>
    <row r="15" spans="1:21" ht="15" customHeight="1">
      <c r="A15" s="3" t="s">
        <v>55</v>
      </c>
      <c r="B15" s="2" t="s">
        <v>17</v>
      </c>
      <c r="C15" s="4"/>
      <c r="D15" s="4"/>
      <c r="E15" s="6"/>
      <c r="F15" s="4"/>
      <c r="G15" s="5"/>
      <c r="H15" s="6"/>
      <c r="I15" s="4">
        <v>65</v>
      </c>
      <c r="J15" s="5">
        <v>65</v>
      </c>
      <c r="K15" s="6">
        <f t="shared" si="5"/>
        <v>-5.6000000000000005</v>
      </c>
      <c r="L15" s="4">
        <v>62</v>
      </c>
      <c r="M15" s="22">
        <f t="shared" si="6"/>
        <v>56.4</v>
      </c>
      <c r="N15" s="6">
        <f t="shared" si="7"/>
        <v>-4.800000000000001</v>
      </c>
      <c r="O15" s="3" t="str">
        <f>A15</f>
        <v>Hood, Adam</v>
      </c>
      <c r="P15" s="4"/>
      <c r="Q15" s="5"/>
      <c r="R15" s="6">
        <f t="shared" si="8"/>
        <v>-4.800000000000001</v>
      </c>
      <c r="S15" s="4"/>
      <c r="T15" s="5"/>
      <c r="U15" s="6">
        <f t="shared" si="10"/>
        <v>-4.800000000000001</v>
      </c>
    </row>
    <row r="16" spans="1:21" ht="15" customHeight="1">
      <c r="A16" s="3" t="s">
        <v>32</v>
      </c>
      <c r="B16" s="2" t="s">
        <v>4</v>
      </c>
      <c r="C16" s="4"/>
      <c r="D16" s="4"/>
      <c r="E16" s="6"/>
      <c r="F16" s="4"/>
      <c r="G16" s="5"/>
      <c r="H16" s="6"/>
      <c r="I16" s="4"/>
      <c r="J16" s="5"/>
      <c r="K16" s="6"/>
      <c r="L16" s="4"/>
      <c r="M16" s="5"/>
      <c r="N16" s="6"/>
      <c r="O16" s="3" t="str">
        <f t="shared" si="3"/>
        <v>Jenning, Bud</v>
      </c>
      <c r="P16" s="4"/>
      <c r="Q16" s="5"/>
      <c r="R16" s="6"/>
      <c r="S16" s="4"/>
      <c r="T16" s="5"/>
      <c r="U16" s="6"/>
    </row>
    <row r="17" spans="1:21" ht="15" customHeight="1">
      <c r="A17" s="3" t="s">
        <v>58</v>
      </c>
      <c r="B17" s="2" t="s">
        <v>17</v>
      </c>
      <c r="C17" s="4"/>
      <c r="D17" s="4"/>
      <c r="E17" s="6"/>
      <c r="F17" s="4"/>
      <c r="G17" s="5"/>
      <c r="H17" s="6"/>
      <c r="I17" s="4"/>
      <c r="J17" s="5"/>
      <c r="K17" s="6"/>
      <c r="L17" s="4"/>
      <c r="M17" s="5"/>
      <c r="N17" s="6"/>
      <c r="O17" s="3" t="str">
        <f t="shared" si="3"/>
        <v>Kirkpatrick, Ricky</v>
      </c>
      <c r="P17" s="4">
        <v>59</v>
      </c>
      <c r="Q17" s="5">
        <f t="shared" si="11"/>
        <v>59</v>
      </c>
      <c r="R17" s="6">
        <f t="shared" si="8"/>
        <v>-0.8</v>
      </c>
      <c r="S17" s="4"/>
      <c r="T17" s="5"/>
      <c r="U17" s="6">
        <f t="shared" si="10"/>
        <v>-0.8</v>
      </c>
    </row>
    <row r="18" spans="1:21" ht="15" customHeight="1">
      <c r="A18" s="3" t="s">
        <v>48</v>
      </c>
      <c r="B18" s="2" t="s">
        <v>17</v>
      </c>
      <c r="C18" s="4"/>
      <c r="D18" s="4"/>
      <c r="E18" s="6"/>
      <c r="F18" s="4">
        <v>52</v>
      </c>
      <c r="G18" s="5">
        <f t="shared" si="4"/>
        <v>52</v>
      </c>
      <c r="H18" s="6">
        <f t="shared" si="2"/>
        <v>4.800000000000001</v>
      </c>
      <c r="I18" s="4"/>
      <c r="J18" s="5"/>
      <c r="K18" s="6">
        <f t="shared" si="5"/>
        <v>4.800000000000001</v>
      </c>
      <c r="L18" s="4"/>
      <c r="M18" s="5"/>
      <c r="N18" s="6">
        <f t="shared" si="7"/>
        <v>4.800000000000001</v>
      </c>
      <c r="O18" s="3" t="str">
        <f>A18</f>
        <v>Kopser, Eric</v>
      </c>
      <c r="P18" s="4">
        <v>57</v>
      </c>
      <c r="Q18" s="5">
        <f t="shared" si="11"/>
        <v>61.8</v>
      </c>
      <c r="R18" s="6">
        <f t="shared" si="8"/>
        <v>3.2</v>
      </c>
      <c r="S18" s="4"/>
      <c r="T18" s="5"/>
      <c r="U18" s="6">
        <f t="shared" si="10"/>
        <v>3.2</v>
      </c>
    </row>
    <row r="19" spans="1:21" ht="15" customHeight="1">
      <c r="A19" s="3" t="s">
        <v>15</v>
      </c>
      <c r="B19" s="2" t="s">
        <v>17</v>
      </c>
      <c r="C19" s="4">
        <v>57</v>
      </c>
      <c r="D19" s="12">
        <f t="shared" si="0"/>
        <v>57</v>
      </c>
      <c r="E19" s="6">
        <f t="shared" si="1"/>
        <v>0.8</v>
      </c>
      <c r="F19" s="4">
        <v>60</v>
      </c>
      <c r="G19" s="5">
        <f t="shared" si="4"/>
        <v>60.8</v>
      </c>
      <c r="H19" s="6">
        <f t="shared" si="2"/>
        <v>-0.8</v>
      </c>
      <c r="I19" s="4"/>
      <c r="J19" s="5"/>
      <c r="K19" s="6">
        <f t="shared" si="5"/>
        <v>-0.8</v>
      </c>
      <c r="L19" s="4"/>
      <c r="M19" s="5"/>
      <c r="N19" s="6">
        <f t="shared" si="7"/>
        <v>-0.8</v>
      </c>
      <c r="O19" s="3" t="str">
        <f t="shared" si="3"/>
        <v>Masters, Daniel</v>
      </c>
      <c r="P19" s="4"/>
      <c r="Q19" s="5"/>
      <c r="R19" s="6">
        <f t="shared" si="8"/>
        <v>-0.8</v>
      </c>
      <c r="S19" s="4"/>
      <c r="T19" s="5"/>
      <c r="U19" s="6">
        <f t="shared" si="10"/>
        <v>-0.8</v>
      </c>
    </row>
    <row r="20" spans="1:21" ht="15" customHeight="1">
      <c r="A20" s="3" t="s">
        <v>7</v>
      </c>
      <c r="B20" s="2" t="s">
        <v>4</v>
      </c>
      <c r="C20" s="4">
        <v>63</v>
      </c>
      <c r="D20" s="4">
        <f t="shared" si="0"/>
        <v>63</v>
      </c>
      <c r="E20" s="6">
        <f t="shared" si="1"/>
        <v>-4</v>
      </c>
      <c r="F20" s="4"/>
      <c r="G20" s="5"/>
      <c r="H20" s="6">
        <f t="shared" si="2"/>
        <v>-4</v>
      </c>
      <c r="I20" s="4"/>
      <c r="J20" s="5"/>
      <c r="K20" s="6">
        <f t="shared" si="5"/>
        <v>-4</v>
      </c>
      <c r="L20" s="4"/>
      <c r="M20" s="5"/>
      <c r="N20" s="6">
        <f t="shared" si="7"/>
        <v>-4</v>
      </c>
      <c r="O20" s="3" t="str">
        <f t="shared" si="3"/>
        <v>McMichael, Gabe</v>
      </c>
      <c r="P20" s="4"/>
      <c r="Q20" s="5"/>
      <c r="R20" s="6">
        <f t="shared" si="8"/>
        <v>-4</v>
      </c>
      <c r="S20" s="4"/>
      <c r="T20" s="5"/>
      <c r="U20" s="6">
        <f t="shared" si="10"/>
        <v>-4</v>
      </c>
    </row>
    <row r="21" spans="1:21" ht="15" customHeight="1">
      <c r="A21" s="3" t="s">
        <v>8</v>
      </c>
      <c r="B21" s="2" t="s">
        <v>4</v>
      </c>
      <c r="C21" s="4"/>
      <c r="D21" s="4"/>
      <c r="E21" s="6"/>
      <c r="F21" s="4"/>
      <c r="G21" s="5"/>
      <c r="H21" s="6"/>
      <c r="I21" s="4"/>
      <c r="J21" s="5"/>
      <c r="K21" s="6"/>
      <c r="L21" s="4"/>
      <c r="M21" s="5"/>
      <c r="N21" s="6"/>
      <c r="O21" s="3" t="str">
        <f t="shared" si="3"/>
        <v>McMichael, Marty</v>
      </c>
      <c r="P21" s="4"/>
      <c r="Q21" s="5"/>
      <c r="R21" s="6"/>
      <c r="S21" s="4"/>
      <c r="T21" s="5"/>
      <c r="U21" s="6"/>
    </row>
    <row r="22" spans="1:21" ht="15" customHeight="1">
      <c r="A22" s="3" t="s">
        <v>18</v>
      </c>
      <c r="B22" s="2" t="s">
        <v>4</v>
      </c>
      <c r="C22" s="4">
        <v>58</v>
      </c>
      <c r="D22" s="14">
        <f t="shared" si="0"/>
        <v>58</v>
      </c>
      <c r="E22" s="6">
        <f t="shared" si="1"/>
        <v>0</v>
      </c>
      <c r="F22" s="4">
        <v>61</v>
      </c>
      <c r="G22" s="5">
        <f t="shared" si="4"/>
        <v>61</v>
      </c>
      <c r="H22" s="6">
        <f t="shared" si="2"/>
        <v>-1.6</v>
      </c>
      <c r="I22" s="4">
        <v>53</v>
      </c>
      <c r="J22" s="21">
        <f>H22+I22</f>
        <v>51.4</v>
      </c>
      <c r="K22" s="6">
        <f t="shared" si="5"/>
        <v>0.8</v>
      </c>
      <c r="L22" s="4">
        <v>61</v>
      </c>
      <c r="M22" s="5">
        <f t="shared" si="6"/>
        <v>61.8</v>
      </c>
      <c r="N22" s="6">
        <f t="shared" si="7"/>
        <v>0</v>
      </c>
      <c r="O22" s="3" t="str">
        <f t="shared" si="3"/>
        <v>Miller, Allen</v>
      </c>
      <c r="P22" s="4"/>
      <c r="Q22" s="5"/>
      <c r="R22" s="6">
        <f t="shared" si="8"/>
        <v>0</v>
      </c>
      <c r="S22" s="4">
        <v>58</v>
      </c>
      <c r="T22" s="5">
        <f t="shared" si="9"/>
        <v>58</v>
      </c>
      <c r="U22" s="6">
        <f t="shared" si="10"/>
        <v>0</v>
      </c>
    </row>
    <row r="23" spans="1:21" ht="15" customHeight="1">
      <c r="A23" s="3" t="s">
        <v>11</v>
      </c>
      <c r="B23" s="2" t="s">
        <v>4</v>
      </c>
      <c r="C23" s="4">
        <v>58</v>
      </c>
      <c r="D23" s="4">
        <f t="shared" si="0"/>
        <v>58</v>
      </c>
      <c r="E23" s="6">
        <f t="shared" si="1"/>
        <v>0</v>
      </c>
      <c r="F23" s="4">
        <v>57</v>
      </c>
      <c r="G23" s="5">
        <f t="shared" si="4"/>
        <v>57</v>
      </c>
      <c r="H23" s="6">
        <f t="shared" si="2"/>
        <v>0.8</v>
      </c>
      <c r="I23" s="4">
        <v>54</v>
      </c>
      <c r="J23" s="5">
        <f>H23+I23</f>
        <v>54.8</v>
      </c>
      <c r="K23" s="6">
        <f t="shared" si="5"/>
        <v>1.6</v>
      </c>
      <c r="L23" s="4">
        <v>64</v>
      </c>
      <c r="M23" s="5">
        <f t="shared" si="6"/>
        <v>65.6</v>
      </c>
      <c r="N23" s="6">
        <f t="shared" si="7"/>
        <v>0</v>
      </c>
      <c r="O23" s="3" t="str">
        <f t="shared" si="3"/>
        <v>Pinkston, Matthew</v>
      </c>
      <c r="P23" s="4"/>
      <c r="Q23" s="5"/>
      <c r="R23" s="6">
        <f t="shared" si="8"/>
        <v>0</v>
      </c>
      <c r="S23" s="4">
        <v>56</v>
      </c>
      <c r="T23" s="5">
        <f t="shared" si="9"/>
        <v>56</v>
      </c>
      <c r="U23" s="6">
        <f t="shared" si="10"/>
        <v>0</v>
      </c>
    </row>
    <row r="24" spans="1:21" ht="15" customHeight="1">
      <c r="A24" s="3" t="s">
        <v>44</v>
      </c>
      <c r="B24" s="2" t="s">
        <v>17</v>
      </c>
      <c r="C24" s="4">
        <v>61</v>
      </c>
      <c r="D24" s="4">
        <f t="shared" si="0"/>
        <v>61</v>
      </c>
      <c r="E24" s="6">
        <f t="shared" si="1"/>
        <v>-2.4000000000000004</v>
      </c>
      <c r="F24" s="4"/>
      <c r="G24" s="5"/>
      <c r="H24" s="6">
        <f t="shared" si="2"/>
        <v>-2.4000000000000004</v>
      </c>
      <c r="I24" s="4"/>
      <c r="J24" s="5"/>
      <c r="K24" s="6">
        <f t="shared" si="5"/>
        <v>-2.4000000000000004</v>
      </c>
      <c r="L24" s="4"/>
      <c r="M24" s="5"/>
      <c r="N24" s="6">
        <f t="shared" si="7"/>
        <v>-2.4000000000000004</v>
      </c>
      <c r="O24" s="3" t="str">
        <f t="shared" si="3"/>
        <v>Price, Evan</v>
      </c>
      <c r="P24" s="4"/>
      <c r="Q24" s="5"/>
      <c r="R24" s="6">
        <f t="shared" si="8"/>
        <v>-2.4000000000000004</v>
      </c>
      <c r="S24" s="4"/>
      <c r="T24" s="5"/>
      <c r="U24" s="6">
        <f t="shared" si="10"/>
        <v>-2.4000000000000004</v>
      </c>
    </row>
    <row r="25" spans="1:21" ht="15" customHeight="1">
      <c r="A25" s="3" t="s">
        <v>43</v>
      </c>
      <c r="B25" s="2" t="s">
        <v>17</v>
      </c>
      <c r="C25" s="4">
        <v>59</v>
      </c>
      <c r="D25" s="4">
        <f t="shared" si="0"/>
        <v>59</v>
      </c>
      <c r="E25" s="6">
        <f t="shared" si="1"/>
        <v>-0.8</v>
      </c>
      <c r="F25" s="4">
        <v>55</v>
      </c>
      <c r="G25" s="5">
        <f t="shared" si="4"/>
        <v>54.2</v>
      </c>
      <c r="H25" s="6">
        <f t="shared" si="2"/>
        <v>0.8</v>
      </c>
      <c r="I25" s="4">
        <v>56</v>
      </c>
      <c r="J25" s="5">
        <f>H25+I25</f>
        <v>56.8</v>
      </c>
      <c r="K25" s="6">
        <f t="shared" si="5"/>
        <v>0.8</v>
      </c>
      <c r="L25" s="4"/>
      <c r="M25" s="5"/>
      <c r="N25" s="6">
        <f t="shared" si="7"/>
        <v>0.8</v>
      </c>
      <c r="O25" s="3" t="str">
        <f>A25</f>
        <v>Reed, Tra</v>
      </c>
      <c r="P25" s="4"/>
      <c r="Q25" s="5"/>
      <c r="R25" s="6">
        <f t="shared" si="8"/>
        <v>0.8</v>
      </c>
      <c r="S25" s="4"/>
      <c r="T25" s="5"/>
      <c r="U25" s="6">
        <f t="shared" si="10"/>
        <v>0.8</v>
      </c>
    </row>
    <row r="26" spans="1:21" ht="15" customHeight="1">
      <c r="A26" s="3" t="s">
        <v>2</v>
      </c>
      <c r="B26" s="2" t="s">
        <v>4</v>
      </c>
      <c r="C26" s="4">
        <v>64</v>
      </c>
      <c r="D26" s="4">
        <f t="shared" si="0"/>
        <v>64</v>
      </c>
      <c r="E26" s="6">
        <f t="shared" si="1"/>
        <v>-4.800000000000001</v>
      </c>
      <c r="F26" s="4">
        <v>59</v>
      </c>
      <c r="G26" s="5">
        <f t="shared" si="4"/>
        <v>54.2</v>
      </c>
      <c r="H26" s="6">
        <f t="shared" si="2"/>
        <v>-3.2</v>
      </c>
      <c r="I26" s="4">
        <v>64</v>
      </c>
      <c r="J26" s="5">
        <f>H26+I26</f>
        <v>60.8</v>
      </c>
      <c r="K26" s="6">
        <f t="shared" si="5"/>
        <v>-3.2</v>
      </c>
      <c r="L26" s="4"/>
      <c r="M26" s="5"/>
      <c r="N26" s="6">
        <f t="shared" si="7"/>
        <v>-3.2</v>
      </c>
      <c r="O26" s="3" t="str">
        <f t="shared" si="3"/>
        <v>Richardson, Rex</v>
      </c>
      <c r="P26" s="4">
        <v>59</v>
      </c>
      <c r="Q26" s="5">
        <f t="shared" si="11"/>
        <v>55.8</v>
      </c>
      <c r="R26" s="6">
        <f t="shared" si="8"/>
        <v>-3.2</v>
      </c>
      <c r="S26" s="4"/>
      <c r="T26" s="5"/>
      <c r="U26" s="6">
        <f t="shared" si="10"/>
        <v>-3.2</v>
      </c>
    </row>
    <row r="27" spans="1:21" ht="15" customHeight="1">
      <c r="A27" s="3" t="s">
        <v>26</v>
      </c>
      <c r="B27" s="2" t="s">
        <v>4</v>
      </c>
      <c r="C27" s="4"/>
      <c r="D27" s="4"/>
      <c r="E27" s="6"/>
      <c r="F27" s="4"/>
      <c r="G27" s="5"/>
      <c r="H27" s="6"/>
      <c r="I27" s="4"/>
      <c r="J27" s="5"/>
      <c r="K27" s="6"/>
      <c r="L27" s="4"/>
      <c r="M27" s="5"/>
      <c r="N27" s="6"/>
      <c r="O27" s="3" t="str">
        <f t="shared" si="3"/>
        <v>Rollins, Darryl</v>
      </c>
      <c r="P27" s="4"/>
      <c r="Q27" s="5"/>
      <c r="R27" s="6"/>
      <c r="S27" s="4"/>
      <c r="T27" s="5"/>
      <c r="U27" s="6"/>
    </row>
    <row r="28" spans="1:21" ht="15" customHeight="1">
      <c r="A28" s="3" t="s">
        <v>49</v>
      </c>
      <c r="B28" s="2" t="s">
        <v>17</v>
      </c>
      <c r="C28" s="4"/>
      <c r="D28" s="4"/>
      <c r="E28" s="6"/>
      <c r="F28" s="4">
        <v>55</v>
      </c>
      <c r="G28" s="5">
        <f t="shared" si="4"/>
        <v>55</v>
      </c>
      <c r="H28" s="6">
        <f t="shared" si="2"/>
        <v>2.4000000000000004</v>
      </c>
      <c r="I28" s="4"/>
      <c r="J28" s="5"/>
      <c r="K28" s="6">
        <f t="shared" si="5"/>
        <v>2.4000000000000004</v>
      </c>
      <c r="L28" s="4"/>
      <c r="M28" s="5"/>
      <c r="N28" s="6">
        <f t="shared" si="7"/>
        <v>2.4000000000000004</v>
      </c>
      <c r="O28" s="3" t="str">
        <f>A28</f>
        <v>Roseman, Randall</v>
      </c>
      <c r="P28" s="4">
        <v>58</v>
      </c>
      <c r="Q28" s="5">
        <f t="shared" si="11"/>
        <v>60.4</v>
      </c>
      <c r="R28" s="6">
        <f t="shared" si="8"/>
        <v>1.6</v>
      </c>
      <c r="S28" s="4"/>
      <c r="T28" s="5"/>
      <c r="U28" s="6">
        <f t="shared" si="10"/>
        <v>1.6</v>
      </c>
    </row>
    <row r="29" spans="1:21" ht="15" customHeight="1">
      <c r="A29" s="3" t="s">
        <v>45</v>
      </c>
      <c r="B29" s="2" t="s">
        <v>17</v>
      </c>
      <c r="C29" s="4">
        <v>96</v>
      </c>
      <c r="D29" s="4">
        <f t="shared" si="0"/>
        <v>96</v>
      </c>
      <c r="E29" s="6">
        <f t="shared" si="1"/>
        <v>-30.400000000000002</v>
      </c>
      <c r="F29" s="4"/>
      <c r="G29" s="5"/>
      <c r="H29" s="6">
        <f t="shared" si="2"/>
        <v>-30.400000000000002</v>
      </c>
      <c r="I29" s="4">
        <v>85</v>
      </c>
      <c r="J29" s="5">
        <f>H29+I29</f>
        <v>54.599999999999994</v>
      </c>
      <c r="K29" s="6">
        <f t="shared" si="5"/>
        <v>-26.400000000000002</v>
      </c>
      <c r="L29" s="4"/>
      <c r="M29" s="5"/>
      <c r="N29" s="6">
        <f t="shared" si="7"/>
        <v>-26.400000000000002</v>
      </c>
      <c r="O29" s="3" t="str">
        <f>A29</f>
        <v>Smither, JoJo</v>
      </c>
      <c r="P29" s="4"/>
      <c r="Q29" s="5"/>
      <c r="R29" s="6">
        <f t="shared" si="8"/>
        <v>-26.400000000000002</v>
      </c>
      <c r="S29" s="4"/>
      <c r="T29" s="5"/>
      <c r="U29" s="6">
        <f t="shared" si="10"/>
        <v>-26.400000000000002</v>
      </c>
    </row>
    <row r="30" spans="1:21" ht="15" customHeight="1">
      <c r="A30" s="3" t="s">
        <v>10</v>
      </c>
      <c r="B30" s="2" t="s">
        <v>17</v>
      </c>
      <c r="C30" s="4"/>
      <c r="D30" s="4"/>
      <c r="E30" s="6"/>
      <c r="F30" s="4">
        <v>54</v>
      </c>
      <c r="G30" s="5">
        <f t="shared" si="4"/>
        <v>54</v>
      </c>
      <c r="H30" s="6">
        <f t="shared" si="2"/>
        <v>3.2</v>
      </c>
      <c r="I30" s="4"/>
      <c r="J30" s="5"/>
      <c r="K30" s="6">
        <f t="shared" si="5"/>
        <v>3.2</v>
      </c>
      <c r="L30" s="4"/>
      <c r="M30" s="5"/>
      <c r="N30" s="6">
        <f t="shared" si="7"/>
        <v>3.2</v>
      </c>
      <c r="O30" s="3" t="str">
        <f t="shared" si="3"/>
        <v>Spaulding, Jordan</v>
      </c>
      <c r="P30" s="4"/>
      <c r="Q30" s="5"/>
      <c r="R30" s="6">
        <f t="shared" si="8"/>
        <v>3.2</v>
      </c>
      <c r="S30" s="4"/>
      <c r="T30" s="5"/>
      <c r="U30" s="6">
        <f t="shared" si="10"/>
        <v>3.2</v>
      </c>
    </row>
    <row r="31" spans="1:21" ht="15" customHeight="1">
      <c r="A31" s="3" t="s">
        <v>9</v>
      </c>
      <c r="B31" s="2" t="s">
        <v>4</v>
      </c>
      <c r="C31" s="4">
        <v>59</v>
      </c>
      <c r="D31" s="4">
        <f t="shared" si="0"/>
        <v>59</v>
      </c>
      <c r="E31" s="6">
        <f t="shared" si="1"/>
        <v>-0.8</v>
      </c>
      <c r="F31" s="4"/>
      <c r="G31" s="5"/>
      <c r="H31" s="6">
        <f t="shared" si="2"/>
        <v>-0.8</v>
      </c>
      <c r="I31" s="4">
        <v>55</v>
      </c>
      <c r="J31" s="23">
        <f>H31+I31</f>
        <v>54.2</v>
      </c>
      <c r="K31" s="6">
        <f t="shared" si="5"/>
        <v>0.8</v>
      </c>
      <c r="L31" s="4">
        <v>60</v>
      </c>
      <c r="M31" s="5">
        <f t="shared" si="6"/>
        <v>60.8</v>
      </c>
      <c r="N31" s="6">
        <f t="shared" si="7"/>
        <v>0</v>
      </c>
      <c r="O31" s="3" t="str">
        <f t="shared" si="3"/>
        <v>Spaulding, Ricky</v>
      </c>
      <c r="P31" s="4"/>
      <c r="Q31" s="5"/>
      <c r="R31" s="6">
        <f t="shared" si="8"/>
        <v>0</v>
      </c>
      <c r="S31" s="4"/>
      <c r="T31" s="5"/>
      <c r="U31" s="6">
        <f t="shared" si="10"/>
        <v>0</v>
      </c>
    </row>
    <row r="32" spans="1:21" ht="15" customHeight="1">
      <c r="A32" s="3" t="s">
        <v>50</v>
      </c>
      <c r="B32" s="2" t="s">
        <v>17</v>
      </c>
      <c r="C32" s="4"/>
      <c r="D32" s="4"/>
      <c r="E32" s="6"/>
      <c r="F32" s="4">
        <v>57</v>
      </c>
      <c r="G32" s="5">
        <f t="shared" si="4"/>
        <v>57</v>
      </c>
      <c r="H32" s="6">
        <f t="shared" si="2"/>
        <v>0.8</v>
      </c>
      <c r="I32" s="4"/>
      <c r="J32" s="5"/>
      <c r="K32" s="6">
        <f t="shared" si="5"/>
        <v>0.8</v>
      </c>
      <c r="L32" s="4"/>
      <c r="M32" s="5"/>
      <c r="N32" s="6">
        <f t="shared" si="7"/>
        <v>0.8</v>
      </c>
      <c r="O32" s="3" t="str">
        <f t="shared" si="3"/>
        <v>Spears, Ed</v>
      </c>
      <c r="P32" s="4"/>
      <c r="Q32" s="5"/>
      <c r="R32" s="6">
        <f t="shared" si="8"/>
        <v>0.8</v>
      </c>
      <c r="S32" s="4"/>
      <c r="T32" s="5"/>
      <c r="U32" s="6">
        <f t="shared" si="10"/>
        <v>0.8</v>
      </c>
    </row>
    <row r="33" spans="1:21" ht="15" customHeight="1">
      <c r="A33" s="3" t="s">
        <v>46</v>
      </c>
      <c r="B33" s="2" t="s">
        <v>17</v>
      </c>
      <c r="C33" s="4">
        <v>83</v>
      </c>
      <c r="D33" s="4">
        <f t="shared" si="0"/>
        <v>83</v>
      </c>
      <c r="E33" s="6">
        <f t="shared" si="1"/>
        <v>-20</v>
      </c>
      <c r="F33" s="4">
        <v>73</v>
      </c>
      <c r="G33" s="23">
        <f t="shared" si="4"/>
        <v>53</v>
      </c>
      <c r="H33" s="6">
        <f t="shared" si="2"/>
        <v>-16</v>
      </c>
      <c r="I33" s="4">
        <v>77</v>
      </c>
      <c r="J33" s="5">
        <f>H33+I33</f>
        <v>61</v>
      </c>
      <c r="K33" s="6">
        <f t="shared" si="5"/>
        <v>-16</v>
      </c>
      <c r="L33" s="4">
        <v>75</v>
      </c>
      <c r="M33" s="5">
        <f t="shared" si="6"/>
        <v>59</v>
      </c>
      <c r="N33" s="6">
        <f t="shared" si="7"/>
        <v>-15.200000000000001</v>
      </c>
      <c r="O33" s="3" t="str">
        <f>A33</f>
        <v>Stratton, Ben</v>
      </c>
      <c r="P33" s="4">
        <v>74</v>
      </c>
      <c r="Q33" s="5">
        <f t="shared" si="11"/>
        <v>58.8</v>
      </c>
      <c r="R33" s="6">
        <f t="shared" si="8"/>
        <v>-14.4</v>
      </c>
      <c r="S33" s="4">
        <v>72</v>
      </c>
      <c r="T33" s="5">
        <f t="shared" si="9"/>
        <v>57.6</v>
      </c>
      <c r="U33" s="6">
        <f t="shared" si="10"/>
        <v>-14.4</v>
      </c>
    </row>
    <row r="34" spans="1:21" ht="15" customHeight="1">
      <c r="A34" s="3" t="s">
        <v>54</v>
      </c>
      <c r="B34" s="2" t="s">
        <v>17</v>
      </c>
      <c r="C34" s="4"/>
      <c r="D34" s="4"/>
      <c r="E34" s="6"/>
      <c r="F34" s="4"/>
      <c r="G34" s="5"/>
      <c r="H34" s="6"/>
      <c r="I34" s="4">
        <v>82</v>
      </c>
      <c r="J34" s="5">
        <f>H34+I34</f>
        <v>82</v>
      </c>
      <c r="K34" s="6">
        <f>(ROUND(58-AVERAGE(C34,F34,I34),0)*0.8)</f>
        <v>-19.200000000000003</v>
      </c>
      <c r="L34" s="4">
        <v>82</v>
      </c>
      <c r="M34" s="5">
        <f t="shared" si="6"/>
        <v>62.8</v>
      </c>
      <c r="N34" s="6">
        <f t="shared" si="7"/>
        <v>-19.200000000000003</v>
      </c>
      <c r="O34" s="3" t="str">
        <f>A34</f>
        <v>Stratton, MaryEllen</v>
      </c>
      <c r="P34" s="4">
        <v>81</v>
      </c>
      <c r="Q34" s="5">
        <f t="shared" si="11"/>
        <v>61.8</v>
      </c>
      <c r="R34" s="6">
        <f t="shared" si="8"/>
        <v>-19.200000000000003</v>
      </c>
      <c r="S34" s="4">
        <v>84</v>
      </c>
      <c r="T34" s="5">
        <f t="shared" si="9"/>
        <v>64.8</v>
      </c>
      <c r="U34" s="6">
        <f t="shared" si="10"/>
        <v>-19.200000000000003</v>
      </c>
    </row>
    <row r="35" spans="1:21" ht="15" customHeight="1">
      <c r="A35" s="3" t="s">
        <v>53</v>
      </c>
      <c r="B35" s="2" t="s">
        <v>4</v>
      </c>
      <c r="C35" s="4"/>
      <c r="D35" s="4"/>
      <c r="E35" s="6"/>
      <c r="F35" s="4"/>
      <c r="G35" s="5"/>
      <c r="H35" s="6"/>
      <c r="I35" s="4">
        <v>67</v>
      </c>
      <c r="J35" s="5">
        <v>67</v>
      </c>
      <c r="K35" s="6">
        <f>(ROUND(58-AVERAGE(C35,F35,I35),0)*0.8)</f>
        <v>-7.2</v>
      </c>
      <c r="L35" s="4">
        <v>64</v>
      </c>
      <c r="M35" s="5">
        <f t="shared" si="6"/>
        <v>56.8</v>
      </c>
      <c r="N35" s="6">
        <f t="shared" si="7"/>
        <v>-6.4</v>
      </c>
      <c r="O35" s="3" t="str">
        <f>A35</f>
        <v>Taylor, Lucas</v>
      </c>
      <c r="P35" s="4"/>
      <c r="Q35" s="5"/>
      <c r="R35" s="6">
        <f t="shared" si="8"/>
        <v>-6.4</v>
      </c>
      <c r="S35" s="4">
        <v>62</v>
      </c>
      <c r="T35" s="5">
        <f t="shared" si="9"/>
        <v>55.6</v>
      </c>
      <c r="U35" s="6">
        <f t="shared" si="10"/>
        <v>-4.800000000000001</v>
      </c>
    </row>
    <row r="36" spans="1:21" ht="15" customHeight="1">
      <c r="A36" s="3" t="s">
        <v>30</v>
      </c>
      <c r="B36" s="2" t="s">
        <v>17</v>
      </c>
      <c r="C36" s="4">
        <v>66</v>
      </c>
      <c r="D36" s="4">
        <f t="shared" si="0"/>
        <v>66</v>
      </c>
      <c r="E36" s="6">
        <f t="shared" si="1"/>
        <v>-6.4</v>
      </c>
      <c r="F36" s="4"/>
      <c r="G36" s="5"/>
      <c r="H36" s="6">
        <f t="shared" si="2"/>
        <v>-6.4</v>
      </c>
      <c r="I36" s="4"/>
      <c r="J36" s="5"/>
      <c r="K36" s="6">
        <f t="shared" si="5"/>
        <v>-6.4</v>
      </c>
      <c r="L36" s="4"/>
      <c r="M36" s="5"/>
      <c r="N36" s="6">
        <f t="shared" si="7"/>
        <v>-6.4</v>
      </c>
      <c r="O36" s="3" t="str">
        <f t="shared" si="3"/>
        <v>Tinnell, David</v>
      </c>
      <c r="P36" s="4"/>
      <c r="Q36" s="5"/>
      <c r="R36" s="6">
        <f t="shared" si="8"/>
        <v>-6.4</v>
      </c>
      <c r="S36" s="4"/>
      <c r="T36" s="5"/>
      <c r="U36" s="6">
        <f t="shared" si="10"/>
        <v>-6.4</v>
      </c>
    </row>
    <row r="37" spans="1:21" ht="15" customHeight="1">
      <c r="A37" s="3" t="s">
        <v>52</v>
      </c>
      <c r="B37" s="2" t="s">
        <v>4</v>
      </c>
      <c r="C37" s="4">
        <v>68</v>
      </c>
      <c r="D37" s="4">
        <f t="shared" si="0"/>
        <v>68</v>
      </c>
      <c r="E37" s="6">
        <f t="shared" si="1"/>
        <v>-8</v>
      </c>
      <c r="F37" s="4">
        <v>67</v>
      </c>
      <c r="G37" s="5">
        <f t="shared" si="4"/>
        <v>59</v>
      </c>
      <c r="H37" s="6">
        <f t="shared" si="2"/>
        <v>-8</v>
      </c>
      <c r="I37" s="4"/>
      <c r="J37" s="5"/>
      <c r="K37" s="6">
        <f t="shared" si="5"/>
        <v>-8</v>
      </c>
      <c r="L37" s="4">
        <v>65</v>
      </c>
      <c r="M37" s="5">
        <f t="shared" si="6"/>
        <v>57</v>
      </c>
      <c r="N37" s="6">
        <f t="shared" si="7"/>
        <v>-7.2</v>
      </c>
      <c r="O37" s="3" t="str">
        <f t="shared" si="3"/>
        <v>Tinnell, Jr.,Tim</v>
      </c>
      <c r="P37" s="4">
        <v>67</v>
      </c>
      <c r="Q37" s="5">
        <f t="shared" si="11"/>
        <v>59.8</v>
      </c>
      <c r="R37" s="6">
        <f t="shared" si="8"/>
        <v>-7.2</v>
      </c>
      <c r="S37" s="4"/>
      <c r="T37" s="5"/>
      <c r="U37" s="6">
        <f t="shared" si="10"/>
        <v>-7.2</v>
      </c>
    </row>
    <row r="38" spans="1:21" ht="15" customHeight="1">
      <c r="A38" s="3" t="s">
        <v>14</v>
      </c>
      <c r="B38" s="2" t="s">
        <v>4</v>
      </c>
      <c r="C38" s="4">
        <v>55</v>
      </c>
      <c r="D38" s="10">
        <f t="shared" si="0"/>
        <v>55</v>
      </c>
      <c r="E38" s="6">
        <f t="shared" si="1"/>
        <v>2.4000000000000004</v>
      </c>
      <c r="F38" s="4">
        <v>55</v>
      </c>
      <c r="G38" s="24">
        <f t="shared" si="4"/>
        <v>57.4</v>
      </c>
      <c r="H38" s="6">
        <f t="shared" si="2"/>
        <v>2.4000000000000004</v>
      </c>
      <c r="I38" s="4">
        <v>54</v>
      </c>
      <c r="J38" s="5">
        <f>H38+I38</f>
        <v>56.4</v>
      </c>
      <c r="K38" s="6">
        <f t="shared" si="5"/>
        <v>2.4000000000000004</v>
      </c>
      <c r="L38" s="4">
        <v>62</v>
      </c>
      <c r="M38" s="5">
        <f t="shared" si="6"/>
        <v>64.4</v>
      </c>
      <c r="N38" s="6">
        <f t="shared" si="7"/>
        <v>1.6</v>
      </c>
      <c r="O38" s="3" t="str">
        <f t="shared" si="3"/>
        <v>Winfrey, Jon</v>
      </c>
      <c r="P38" s="4">
        <v>55</v>
      </c>
      <c r="Q38" s="5">
        <f t="shared" si="11"/>
        <v>56.6</v>
      </c>
      <c r="R38" s="6">
        <f t="shared" si="8"/>
        <v>1.6</v>
      </c>
      <c r="S38" s="4">
        <v>54</v>
      </c>
      <c r="T38" s="5">
        <f t="shared" si="9"/>
        <v>55.6</v>
      </c>
      <c r="U38" s="6">
        <f t="shared" si="10"/>
        <v>1.6</v>
      </c>
    </row>
    <row r="39" spans="1:21" ht="15" customHeight="1">
      <c r="A39" s="3" t="s">
        <v>3</v>
      </c>
      <c r="B39" s="2" t="s">
        <v>4</v>
      </c>
      <c r="C39" s="4"/>
      <c r="D39" s="4"/>
      <c r="E39" s="6"/>
      <c r="F39" s="4">
        <v>53</v>
      </c>
      <c r="G39" s="5">
        <f t="shared" si="4"/>
        <v>53</v>
      </c>
      <c r="H39" s="6">
        <f t="shared" si="2"/>
        <v>4</v>
      </c>
      <c r="I39" s="4">
        <v>52</v>
      </c>
      <c r="J39" s="5">
        <f>H39+I39</f>
        <v>56</v>
      </c>
      <c r="K39" s="6">
        <f t="shared" si="5"/>
        <v>4.800000000000001</v>
      </c>
      <c r="L39" s="14">
        <v>51</v>
      </c>
      <c r="M39" s="21">
        <f t="shared" si="6"/>
        <v>55.8</v>
      </c>
      <c r="N39" s="6">
        <f t="shared" si="7"/>
        <v>4.800000000000001</v>
      </c>
      <c r="O39" s="3" t="str">
        <f t="shared" si="3"/>
        <v>Winfrey, Josh</v>
      </c>
      <c r="P39" s="4">
        <v>54</v>
      </c>
      <c r="Q39" s="5">
        <f t="shared" si="11"/>
        <v>58.8</v>
      </c>
      <c r="R39" s="6">
        <f t="shared" si="8"/>
        <v>4.800000000000001</v>
      </c>
      <c r="S39" s="4">
        <v>50</v>
      </c>
      <c r="T39" s="5">
        <f t="shared" si="9"/>
        <v>54.8</v>
      </c>
      <c r="U39" s="6">
        <f t="shared" si="10"/>
        <v>4.800000000000001</v>
      </c>
    </row>
    <row r="40" spans="1:21" ht="15" customHeight="1">
      <c r="A40" s="3" t="s">
        <v>34</v>
      </c>
      <c r="B40" s="2" t="s">
        <v>4</v>
      </c>
      <c r="C40" s="4">
        <v>56</v>
      </c>
      <c r="D40" s="11">
        <f t="shared" si="0"/>
        <v>56</v>
      </c>
      <c r="E40" s="6">
        <f t="shared" si="1"/>
        <v>1.6</v>
      </c>
      <c r="F40" s="4"/>
      <c r="G40" s="5"/>
      <c r="H40" s="6">
        <f t="shared" si="2"/>
        <v>1.6</v>
      </c>
      <c r="I40" s="4">
        <v>59</v>
      </c>
      <c r="J40" s="5">
        <f>H40+I40</f>
        <v>60.6</v>
      </c>
      <c r="K40" s="6">
        <f t="shared" si="5"/>
        <v>0.8</v>
      </c>
      <c r="L40" s="4">
        <v>58</v>
      </c>
      <c r="M40" s="5">
        <f t="shared" si="6"/>
        <v>58.8</v>
      </c>
      <c r="N40" s="6">
        <f t="shared" si="7"/>
        <v>0</v>
      </c>
      <c r="O40" s="3" t="str">
        <f t="shared" si="3"/>
        <v>Woosley, Ken</v>
      </c>
      <c r="P40" s="4"/>
      <c r="Q40" s="5"/>
      <c r="R40" s="6">
        <f t="shared" si="8"/>
        <v>0</v>
      </c>
      <c r="S40" s="4">
        <v>58</v>
      </c>
      <c r="T40" s="5">
        <f t="shared" si="9"/>
        <v>58</v>
      </c>
      <c r="U40" s="6">
        <f t="shared" si="10"/>
        <v>0</v>
      </c>
    </row>
    <row r="41" spans="1:21" ht="15" customHeight="1">
      <c r="A41" s="3" t="s">
        <v>56</v>
      </c>
      <c r="B41" s="2" t="s">
        <v>17</v>
      </c>
      <c r="C41" s="4"/>
      <c r="D41" s="4"/>
      <c r="E41" s="6"/>
      <c r="F41" s="4"/>
      <c r="G41" s="5"/>
      <c r="H41" s="6"/>
      <c r="I41" s="4">
        <v>63</v>
      </c>
      <c r="J41" s="5">
        <f>H41+I41</f>
        <v>63</v>
      </c>
      <c r="K41" s="6">
        <f>(ROUND(58-AVERAGE(C41,F41,I41),0)*0.8)</f>
        <v>-4</v>
      </c>
      <c r="L41" s="4"/>
      <c r="M41" s="5"/>
      <c r="N41" s="6">
        <f t="shared" si="7"/>
        <v>-4</v>
      </c>
      <c r="O41" s="3" t="str">
        <f>A41</f>
        <v>Young, Scott</v>
      </c>
      <c r="P41" s="4"/>
      <c r="Q41" s="5"/>
      <c r="R41" s="6">
        <f t="shared" si="8"/>
        <v>-4</v>
      </c>
      <c r="S41" s="4"/>
      <c r="T41" s="5"/>
      <c r="U41" s="6">
        <f t="shared" si="10"/>
        <v>-4</v>
      </c>
    </row>
    <row r="43" spans="1:27" ht="15.75" customHeight="1">
      <c r="A43" s="8" t="s">
        <v>21</v>
      </c>
      <c r="B43" s="30" t="s">
        <v>22</v>
      </c>
      <c r="C43" s="30"/>
      <c r="D43" s="31" t="s">
        <v>23</v>
      </c>
      <c r="E43" s="31"/>
      <c r="F43" s="32" t="s">
        <v>24</v>
      </c>
      <c r="G43" s="32"/>
      <c r="H43" s="33" t="s">
        <v>25</v>
      </c>
      <c r="I43" s="33"/>
      <c r="J43" s="29" t="s">
        <v>29</v>
      </c>
      <c r="K43" s="29"/>
      <c r="L43" s="34" t="s">
        <v>28</v>
      </c>
      <c r="M43" s="34"/>
      <c r="O43" s="8" t="s">
        <v>21</v>
      </c>
      <c r="P43" s="30" t="s">
        <v>22</v>
      </c>
      <c r="Q43" s="30"/>
      <c r="R43" s="31" t="s">
        <v>23</v>
      </c>
      <c r="S43" s="31"/>
      <c r="T43" s="32" t="s">
        <v>24</v>
      </c>
      <c r="U43" s="32"/>
      <c r="V43" s="33" t="s">
        <v>25</v>
      </c>
      <c r="W43" s="33"/>
      <c r="X43" s="29" t="s">
        <v>29</v>
      </c>
      <c r="Y43" s="29"/>
      <c r="Z43" s="34" t="s">
        <v>28</v>
      </c>
      <c r="AA43" s="34"/>
    </row>
  </sheetData>
  <sheetProtection/>
  <mergeCells count="12">
    <mergeCell ref="X43:Y43"/>
    <mergeCell ref="Z43:AA43"/>
    <mergeCell ref="L43:M43"/>
    <mergeCell ref="P43:Q43"/>
    <mergeCell ref="R43:S43"/>
    <mergeCell ref="T43:U43"/>
    <mergeCell ref="V43:W43"/>
    <mergeCell ref="J43:K43"/>
    <mergeCell ref="B43:C43"/>
    <mergeCell ref="D43:E43"/>
    <mergeCell ref="F43:G43"/>
    <mergeCell ref="H43:I43"/>
  </mergeCells>
  <printOptions/>
  <pageMargins left="0.25" right="0" top="0.5" bottom="0" header="0.3" footer="0.3"/>
  <pageSetup horizontalDpi="600" verticalDpi="600" orientation="portrait" r:id="rId1"/>
  <headerFooter>
    <oddHeader>&amp;C&amp;"Stencil,Regular"&amp;12 &amp;KFF00002011 LDGA LEAGUE NIGHT UPDATES  -  Session 1 @ Anderson County Park - weeks 1 - 6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jwinfrey</dc:creator>
  <cp:keywords/>
  <dc:description/>
  <cp:lastModifiedBy>Rex Richardson</cp:lastModifiedBy>
  <cp:lastPrinted>2011-04-26T03:00:31Z</cp:lastPrinted>
  <dcterms:created xsi:type="dcterms:W3CDTF">2009-07-07T03:48:50Z</dcterms:created>
  <dcterms:modified xsi:type="dcterms:W3CDTF">2011-06-08T13:20:50Z</dcterms:modified>
  <cp:category/>
  <cp:version/>
  <cp:contentType/>
  <cp:contentStatus/>
</cp:coreProperties>
</file>